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T:\DOSA\_Echanges\1_OFFRE_SOINS\1_SOINS_PRIMAIRES_URGENTS\EXERCICE COORDONNE\2_MSP\3. BOITE A OUTILS MSP\4. projet immobilier MSP\FMIS MSP ARS\FMIS 2025\2 cahier des charges\"/>
    </mc:Choice>
  </mc:AlternateContent>
  <xr:revisionPtr revIDLastSave="0" documentId="13_ncr:1_{6142EFA0-B365-450C-AADD-CE55AEC58F52}" xr6:coauthVersionLast="47" xr6:coauthVersionMax="47" xr10:uidLastSave="{00000000-0000-0000-0000-000000000000}"/>
  <bookViews>
    <workbookView xWindow="855" yWindow="-120" windowWidth="28065" windowHeight="16440" xr2:uid="{00000000-000D-0000-FFFF-FFFF00000000}"/>
  </bookViews>
  <sheets>
    <sheet name="PLAN FINANCEMENT" sheetId="8" r:id="rId1"/>
    <sheet name="PLAN D'AFFAIRES MSP" sheetId="6" r:id="rId2"/>
    <sheet name="LISTE" sheetId="5" state="hidden" r:id="rId3"/>
  </sheets>
  <definedNames>
    <definedName name="Nom_projet">'PLAN FINANCEMENT'!$E$4:$F$4</definedName>
    <definedName name="_xlnm.Print_Area" localSheetId="1">'PLAN D''AFFAIRES MSP'!$A$1:$M$45</definedName>
    <definedName name="_xlnm.Print_Area" localSheetId="0">'PLAN FINANCEMENT'!$A$1:$H$53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8" l="1"/>
  <c r="J34" i="8"/>
  <c r="E45" i="6"/>
  <c r="E39" i="6"/>
  <c r="L43" i="6"/>
  <c r="J43" i="6"/>
  <c r="H43" i="6"/>
  <c r="F43" i="6"/>
  <c r="E43" i="6"/>
  <c r="E17" i="6"/>
  <c r="E9" i="6"/>
  <c r="H8" i="6"/>
  <c r="J8" i="6" s="1"/>
  <c r="L8" i="6" s="1"/>
  <c r="E48" i="8"/>
  <c r="E36" i="8"/>
  <c r="E20" i="8"/>
  <c r="E21" i="8" s="1"/>
  <c r="E27" i="8"/>
  <c r="E41" i="6" l="1"/>
  <c r="E49" i="8"/>
  <c r="F34" i="8" s="1"/>
  <c r="E28" i="8"/>
  <c r="F35" i="8" l="1"/>
  <c r="F41" i="8"/>
  <c r="F36" i="8"/>
  <c r="F38" i="8"/>
  <c r="F47" i="8"/>
  <c r="F43" i="8"/>
  <c r="F48" i="8"/>
  <c r="F39" i="8"/>
  <c r="F45" i="8"/>
  <c r="F49" i="8"/>
  <c r="F46" i="8"/>
  <c r="F42" i="8"/>
  <c r="F44" i="8"/>
  <c r="F37" i="8"/>
  <c r="F40" i="8"/>
  <c r="G14" i="8"/>
  <c r="G17" i="8"/>
  <c r="G18" i="8"/>
  <c r="G19" i="8"/>
  <c r="G23" i="8"/>
  <c r="G24" i="8"/>
  <c r="G25" i="8"/>
  <c r="G26" i="8"/>
  <c r="G16" i="8"/>
  <c r="G4" i="8"/>
  <c r="G15" i="8"/>
  <c r="G13" i="8"/>
  <c r="G11" i="8"/>
  <c r="M12" i="6"/>
  <c r="M13" i="6"/>
  <c r="M14" i="6"/>
  <c r="M15" i="6"/>
  <c r="K12" i="6"/>
  <c r="K13" i="6"/>
  <c r="K14" i="6"/>
  <c r="K15" i="6"/>
  <c r="I12" i="6"/>
  <c r="I13" i="6"/>
  <c r="I14" i="6"/>
  <c r="I15" i="6"/>
  <c r="G12" i="6"/>
  <c r="G13" i="6"/>
  <c r="G14" i="6"/>
  <c r="G15" i="6"/>
  <c r="G25" i="6"/>
  <c r="I25" i="6"/>
  <c r="K25" i="6"/>
  <c r="G26" i="6"/>
  <c r="I26" i="6"/>
  <c r="K26" i="6"/>
  <c r="G27" i="6"/>
  <c r="I27" i="6"/>
  <c r="K27" i="6"/>
  <c r="G28" i="6"/>
  <c r="I28" i="6"/>
  <c r="K28" i="6"/>
  <c r="G29" i="6"/>
  <c r="I29" i="6"/>
  <c r="K29" i="6"/>
  <c r="G30" i="6"/>
  <c r="I30" i="6"/>
  <c r="K30" i="6"/>
  <c r="K11" i="6"/>
  <c r="M37" i="6"/>
  <c r="L5" i="5"/>
  <c r="L6" i="5"/>
  <c r="L7" i="5"/>
  <c r="L8" i="5"/>
  <c r="L9" i="5"/>
  <c r="L10" i="5"/>
  <c r="L11" i="5"/>
  <c r="L12" i="5"/>
  <c r="L13" i="5"/>
  <c r="L14" i="5"/>
  <c r="L15" i="5"/>
  <c r="L4" i="5"/>
  <c r="K44" i="6"/>
  <c r="I44" i="6"/>
  <c r="I40" i="6"/>
  <c r="K40" i="6"/>
  <c r="M40" i="6" s="1"/>
  <c r="K37" i="6"/>
  <c r="I37" i="6"/>
  <c r="K36" i="6"/>
  <c r="K35" i="6"/>
  <c r="K34" i="6"/>
  <c r="K33" i="6"/>
  <c r="K32" i="6"/>
  <c r="K31" i="6"/>
  <c r="K24" i="6"/>
  <c r="K23" i="6"/>
  <c r="K22" i="6"/>
  <c r="K21" i="6"/>
  <c r="K20" i="6"/>
  <c r="K19" i="6"/>
  <c r="K18" i="6"/>
  <c r="I36" i="6"/>
  <c r="I35" i="6"/>
  <c r="I34" i="6"/>
  <c r="I33" i="6"/>
  <c r="I32" i="6"/>
  <c r="I31" i="6"/>
  <c r="I24" i="6"/>
  <c r="I23" i="6"/>
  <c r="I22" i="6"/>
  <c r="I21" i="6"/>
  <c r="I20" i="6"/>
  <c r="I19" i="6"/>
  <c r="I18" i="6"/>
  <c r="G44" i="6"/>
  <c r="G40" i="6"/>
  <c r="G37" i="6"/>
  <c r="G36" i="6"/>
  <c r="G35" i="6"/>
  <c r="G34" i="6"/>
  <c r="G33" i="6"/>
  <c r="G32" i="6"/>
  <c r="G31" i="6"/>
  <c r="G24" i="6"/>
  <c r="G23" i="6"/>
  <c r="G22" i="6"/>
  <c r="G21" i="6"/>
  <c r="G20" i="6"/>
  <c r="G19" i="6"/>
  <c r="G18" i="6"/>
  <c r="M36" i="6"/>
  <c r="M35" i="6"/>
  <c r="M34" i="6"/>
  <c r="M33" i="6"/>
  <c r="M32" i="6"/>
  <c r="M31" i="6"/>
  <c r="M24" i="6"/>
  <c r="M23" i="6"/>
  <c r="M22" i="6"/>
  <c r="M21" i="6"/>
  <c r="M20" i="6"/>
  <c r="M19" i="6"/>
  <c r="M18" i="6"/>
  <c r="M11" i="6"/>
  <c r="I11" i="6"/>
  <c r="G11" i="6"/>
  <c r="K38" i="6"/>
  <c r="F17" i="6"/>
  <c r="H17" i="6"/>
  <c r="J17" i="6"/>
  <c r="L17" i="6"/>
  <c r="F9" i="6"/>
  <c r="H9" i="6"/>
  <c r="J9" i="6"/>
  <c r="L9" i="6"/>
  <c r="G38" i="6"/>
  <c r="M44" i="6"/>
  <c r="L39" i="6" l="1"/>
  <c r="L41" i="6" s="1"/>
  <c r="H39" i="6"/>
  <c r="H41" i="6" s="1"/>
  <c r="J39" i="6"/>
  <c r="J41" i="6" s="1"/>
  <c r="G9" i="6"/>
  <c r="F39" i="6"/>
  <c r="F41" i="6" s="1"/>
  <c r="G41" i="6" s="1"/>
  <c r="K17" i="6"/>
  <c r="K9" i="6"/>
  <c r="M17" i="6"/>
  <c r="I9" i="6"/>
  <c r="G17" i="6"/>
  <c r="G27" i="8"/>
  <c r="G20" i="8"/>
  <c r="I17" i="6"/>
  <c r="I38" i="6"/>
  <c r="M9" i="6"/>
  <c r="K41" i="6" l="1"/>
  <c r="I41" i="6"/>
  <c r="M41" i="6"/>
  <c r="G21" i="8"/>
  <c r="G28" i="8" s="1"/>
  <c r="J35" i="8"/>
  <c r="E51" i="8" l="1"/>
  <c r="G51" i="8" s="1"/>
  <c r="E53" i="8"/>
  <c r="K39" i="6"/>
  <c r="M39" i="6"/>
  <c r="G42" i="6" l="1"/>
  <c r="G39" i="6"/>
  <c r="I39" i="6"/>
  <c r="F45" i="6" l="1"/>
  <c r="G45" i="6" s="1"/>
  <c r="G43" i="6" l="1"/>
  <c r="I42" i="6"/>
  <c r="H45" i="6" l="1"/>
  <c r="I45" i="6" s="1"/>
  <c r="I43" i="6"/>
  <c r="K42" i="6"/>
  <c r="M42" i="6" l="1"/>
  <c r="J45" i="6"/>
  <c r="K45" i="6" s="1"/>
  <c r="K43" i="6"/>
  <c r="M43" i="6" l="1"/>
  <c r="L45" i="6"/>
  <c r="M45" i="6" s="1"/>
</calcChain>
</file>

<file path=xl/sharedStrings.xml><?xml version="1.0" encoding="utf-8"?>
<sst xmlns="http://schemas.openxmlformats.org/spreadsheetml/2006/main" count="148" uniqueCount="117">
  <si>
    <t>Achat stockés de matières premières et fournitures</t>
  </si>
  <si>
    <t>Achats stockés autres approvisionnements</t>
  </si>
  <si>
    <t>Achats d'études et de prestations de services</t>
  </si>
  <si>
    <t>Achats de marchandises</t>
  </si>
  <si>
    <t>Eau,Electricité</t>
  </si>
  <si>
    <t>Carburant</t>
  </si>
  <si>
    <t>petits équipements, produits d'entretien</t>
  </si>
  <si>
    <t>Fournitures administratives</t>
  </si>
  <si>
    <t>Sous-traitance générale</t>
  </si>
  <si>
    <t>Location en crédit bail</t>
  </si>
  <si>
    <t>Locations autres</t>
  </si>
  <si>
    <t>Charges locatives et copropriété</t>
  </si>
  <si>
    <t>Entretien et réparations</t>
  </si>
  <si>
    <t>Assurances, Primes versées</t>
  </si>
  <si>
    <t>Etudes et recherches</t>
  </si>
  <si>
    <t>Personnel extérieur à l'entreprise</t>
  </si>
  <si>
    <t>Rémunérations d'intermédiaires et honoraires</t>
  </si>
  <si>
    <t>Publicité, publications, relations publiques</t>
  </si>
  <si>
    <t>Transports de biens et transports collectifs du personnel</t>
  </si>
  <si>
    <t>Déplacements, missions et réceptions</t>
  </si>
  <si>
    <t>Frais postaux</t>
  </si>
  <si>
    <t>Télécom,internet</t>
  </si>
  <si>
    <t>Frais Bancaires</t>
  </si>
  <si>
    <t>Charges Financieres</t>
  </si>
  <si>
    <t>Divers</t>
  </si>
  <si>
    <t>contribution économique territoriale (CET)</t>
  </si>
  <si>
    <t>Impôts et Taxes</t>
  </si>
  <si>
    <t>Rémunération du personnel</t>
  </si>
  <si>
    <t>Rémunération nette de la gérance</t>
  </si>
  <si>
    <t>Cotisations Allocations familiales (non salarié)</t>
  </si>
  <si>
    <t>Cotisations Obligatoires Maladie (non salarié)</t>
  </si>
  <si>
    <t>Cotisations Obligatoires Retraite (non salarié)</t>
  </si>
  <si>
    <t>Cotisations CSG déductible (non salarié)</t>
  </si>
  <si>
    <t>Cotisations facultatives gérance</t>
  </si>
  <si>
    <t>Cotisations sociales (pour le personnel)</t>
  </si>
  <si>
    <t>Pénalités, amendes fiscales et pénales</t>
  </si>
  <si>
    <t>Impôt sur les bénéfices</t>
  </si>
  <si>
    <t>--&gt;</t>
  </si>
  <si>
    <t xml:space="preserve"> Produits d'exploitation</t>
  </si>
  <si>
    <t xml:space="preserve"> Charges d'exploitation</t>
  </si>
  <si>
    <t>Impôts et taxes</t>
  </si>
  <si>
    <t>Charges de personnel</t>
  </si>
  <si>
    <t xml:space="preserve"> Excédent brut d'exploitation</t>
  </si>
  <si>
    <t>Dotations aux amortissements</t>
  </si>
  <si>
    <t xml:space="preserve"> Résultat avant impôts</t>
  </si>
  <si>
    <t>Impôt sur les sociétés</t>
  </si>
  <si>
    <t xml:space="preserve"> Résultat net comptable (résultat de l'exercice)</t>
  </si>
  <si>
    <t>%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</si>
  <si>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</si>
  <si>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</si>
  <si>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</si>
  <si>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</si>
  <si>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</si>
  <si>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</si>
  <si>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</si>
  <si>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</si>
  <si>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</si>
  <si>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</si>
  <si>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</si>
  <si>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</si>
  <si>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</t>
  </si>
  <si>
    <t>nb mois restant</t>
  </si>
  <si>
    <t>Liste dépenses</t>
  </si>
  <si>
    <t>FMIS Ingénierie de projet</t>
  </si>
  <si>
    <t>Région</t>
  </si>
  <si>
    <t>Département</t>
  </si>
  <si>
    <t>RESSOURCES MOBILISEES</t>
  </si>
  <si>
    <t>Emprunt</t>
  </si>
  <si>
    <t>cellules à compléter</t>
  </si>
  <si>
    <t>légende</t>
  </si>
  <si>
    <t>% Var</t>
  </si>
  <si>
    <t>Autre financeur à saisir</t>
  </si>
  <si>
    <t xml:space="preserve">Fonds pour la Modernisation et l’Investissement en Santé (FMIS) </t>
  </si>
  <si>
    <t>Choisir dans la liste</t>
  </si>
  <si>
    <t>Libellé libre à saisir</t>
  </si>
  <si>
    <t>Autofinancement</t>
  </si>
  <si>
    <t>Recettes</t>
  </si>
  <si>
    <t>Coûts détaillés de l'opération</t>
  </si>
  <si>
    <t>Dépenses</t>
  </si>
  <si>
    <t>Montant (HT)</t>
  </si>
  <si>
    <t>Taux TVA</t>
  </si>
  <si>
    <t>Montant (TTC)</t>
  </si>
  <si>
    <t>Dépenses éligibles</t>
  </si>
  <si>
    <t>Frais divers associés (notaire, assurance, intérêt d’emprunt, caution bancaire)</t>
  </si>
  <si>
    <t>Acquisition foncière</t>
  </si>
  <si>
    <t>Total Dépenses éligibles</t>
  </si>
  <si>
    <t>Autres coûts non éligibles</t>
  </si>
  <si>
    <t>Coût mobilier</t>
  </si>
  <si>
    <t>Coût équipements SI</t>
  </si>
  <si>
    <t>Coût équipements médicaux</t>
  </si>
  <si>
    <t xml:space="preserve">Autres coûts </t>
  </si>
  <si>
    <t>Total Dépenses non éligibles</t>
  </si>
  <si>
    <t>Total général (éligibles + non éligibles)</t>
  </si>
  <si>
    <t>Total opération immobilière</t>
  </si>
  <si>
    <t>B) Opération immobilière</t>
  </si>
  <si>
    <t xml:space="preserve">Acquisition bien immobilier </t>
  </si>
  <si>
    <t>A) Frais d'ingénierie de projet</t>
  </si>
  <si>
    <t>Frais d’honoraires</t>
  </si>
  <si>
    <t>Provisions (aléas + révision des prix)</t>
  </si>
  <si>
    <t>Travaux (construction / rénovation)</t>
  </si>
  <si>
    <t>Autres frais divers</t>
  </si>
  <si>
    <t>Ressources mobilisées</t>
  </si>
  <si>
    <t>FMIS Opération immobilière</t>
  </si>
  <si>
    <t>Sous-total FMIS</t>
  </si>
  <si>
    <t xml:space="preserve">Montant </t>
  </si>
  <si>
    <t>FCTVA</t>
  </si>
  <si>
    <t>Sous-total autres financeurs</t>
  </si>
  <si>
    <t>Commentaires</t>
  </si>
  <si>
    <t>Total ressources mobilisées</t>
  </si>
  <si>
    <t>Total coût total TTC = Total ressources mobilisées</t>
  </si>
  <si>
    <t>Ecart plan de financement</t>
  </si>
  <si>
    <t>Nom de votre MSP</t>
  </si>
  <si>
    <t>Charges financières (dont intérêts d'emprunts)</t>
  </si>
  <si>
    <t>LOYER LOCAUX MSP</t>
  </si>
  <si>
    <t>Résultat d'exploitation</t>
  </si>
  <si>
    <t>Compte de résultat prévisionnel simplifié de la SISA</t>
  </si>
  <si>
    <t>Nom de la SISA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</si>
</sst>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theme="4"/>
      <name val="Calibri Light"/>
      <family val="2"/>
      <scheme val="maj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rgb="FF9C6500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 applyFill="1" applyAlignment="1">
      <alignment horizontal="left" vertical="center"/>
    </xf>
    <xf numFmtId="0" fontId="0" fillId="0" borderId="0" xfId="0" quotePrefix="1"/>
    <xf numFmtId="9" fontId="0" fillId="0" borderId="0" xfId="1" applyFont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/>
    <xf numFmtId="0" fontId="9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4" fontId="16" fillId="2" borderId="12" xfId="2" applyNumberFormat="1" applyFont="1" applyBorder="1" applyAlignment="1" applyProtection="1">
      <alignment horizontal="center" vertical="center" wrapText="1"/>
      <protection locked="0"/>
    </xf>
    <xf numFmtId="165" fontId="16" fillId="2" borderId="12" xfId="2" applyNumberFormat="1" applyFont="1" applyBorder="1" applyAlignment="1" applyProtection="1">
      <alignment horizontal="center" vertical="center" wrapText="1"/>
      <protection locked="0"/>
    </xf>
    <xf numFmtId="165" fontId="16" fillId="2" borderId="16" xfId="2" applyNumberFormat="1" applyFont="1" applyBorder="1" applyAlignment="1" applyProtection="1">
      <alignment horizontal="center" vertical="center" wrapText="1"/>
      <protection locked="0"/>
    </xf>
    <xf numFmtId="165" fontId="16" fillId="2" borderId="19" xfId="2" applyNumberFormat="1" applyFont="1" applyBorder="1" applyAlignment="1" applyProtection="1">
      <alignment horizontal="center" vertical="center" wrapText="1"/>
      <protection locked="0"/>
    </xf>
    <xf numFmtId="164" fontId="16" fillId="2" borderId="23" xfId="2" applyNumberFormat="1" applyFont="1" applyBorder="1" applyAlignment="1" applyProtection="1">
      <alignment horizontal="center" vertical="center" wrapText="1"/>
      <protection locked="0"/>
    </xf>
    <xf numFmtId="164" fontId="16" fillId="2" borderId="21" xfId="2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8" fillId="0" borderId="0" xfId="3" applyFont="1" applyAlignment="1" applyProtection="1">
      <alignment vertical="center"/>
    </xf>
    <xf numFmtId="0" fontId="11" fillId="0" borderId="0" xfId="0" applyFont="1" applyAlignment="1" applyProtection="1">
      <alignment horizontal="center"/>
    </xf>
    <xf numFmtId="0" fontId="6" fillId="0" borderId="2" xfId="0" applyFont="1" applyBorder="1" applyAlignment="1" applyProtection="1">
      <alignment horizontal="center" vertical="center"/>
    </xf>
    <xf numFmtId="0" fontId="2" fillId="2" borderId="3" xfId="2" applyBorder="1" applyAlignment="1" applyProtection="1">
      <alignment horizontal="center" vertical="center"/>
    </xf>
    <xf numFmtId="0" fontId="14" fillId="0" borderId="0" xfId="0" applyFont="1" applyProtection="1"/>
    <xf numFmtId="0" fontId="15" fillId="0" borderId="10" xfId="0" applyFont="1" applyBorder="1" applyAlignment="1" applyProtection="1">
      <alignment horizontal="center" vertical="center" wrapText="1"/>
    </xf>
    <xf numFmtId="164" fontId="6" fillId="4" borderId="13" xfId="0" applyNumberFormat="1" applyFont="1" applyFill="1" applyBorder="1" applyAlignment="1" applyProtection="1">
      <alignment horizontal="center" vertical="center" wrapText="1"/>
    </xf>
    <xf numFmtId="164" fontId="17" fillId="0" borderId="15" xfId="0" applyNumberFormat="1" applyFont="1" applyBorder="1" applyAlignment="1" applyProtection="1">
      <alignment horizontal="center" vertical="center" wrapText="1"/>
    </xf>
    <xf numFmtId="164" fontId="17" fillId="0" borderId="13" xfId="0" applyNumberFormat="1" applyFont="1" applyBorder="1" applyAlignment="1" applyProtection="1">
      <alignment horizontal="center" vertical="center" wrapText="1"/>
    </xf>
    <xf numFmtId="164" fontId="6" fillId="4" borderId="12" xfId="0" applyNumberFormat="1" applyFont="1" applyFill="1" applyBorder="1" applyAlignment="1" applyProtection="1">
      <alignment horizontal="center" vertical="center" wrapText="1"/>
    </xf>
    <xf numFmtId="164" fontId="6" fillId="5" borderId="12" xfId="0" applyNumberFormat="1" applyFont="1" applyFill="1" applyBorder="1" applyAlignment="1" applyProtection="1">
      <alignment horizontal="center" vertical="center" wrapText="1"/>
    </xf>
    <xf numFmtId="164" fontId="6" fillId="6" borderId="17" xfId="0" applyNumberFormat="1" applyFont="1" applyFill="1" applyBorder="1" applyAlignment="1" applyProtection="1">
      <alignment horizontal="center" vertical="center" wrapText="1"/>
    </xf>
    <xf numFmtId="164" fontId="2" fillId="2" borderId="4" xfId="2" applyNumberFormat="1" applyBorder="1" applyAlignment="1" applyProtection="1">
      <alignment horizontal="center" vertical="center"/>
      <protection locked="0"/>
    </xf>
    <xf numFmtId="164" fontId="2" fillId="2" borderId="0" xfId="2" applyNumberFormat="1" applyBorder="1" applyAlignment="1" applyProtection="1">
      <alignment horizontal="center" vertical="center"/>
      <protection locked="0"/>
    </xf>
    <xf numFmtId="0" fontId="2" fillId="2" borderId="4" xfId="2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9" fontId="6" fillId="0" borderId="0" xfId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5" fillId="0" borderId="0" xfId="0" applyFont="1" applyProtection="1"/>
    <xf numFmtId="0" fontId="0" fillId="3" borderId="2" xfId="0" applyFill="1" applyBorder="1" applyProtection="1"/>
    <xf numFmtId="0" fontId="6" fillId="3" borderId="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9" fontId="6" fillId="3" borderId="1" xfId="1" applyFont="1" applyFill="1" applyBorder="1" applyAlignment="1" applyProtection="1">
      <alignment horizontal="center" vertical="center"/>
    </xf>
    <xf numFmtId="9" fontId="6" fillId="3" borderId="3" xfId="1" applyFont="1" applyFill="1" applyBorder="1" applyAlignment="1" applyProtection="1">
      <alignment horizontal="center" vertical="center"/>
    </xf>
    <xf numFmtId="9" fontId="3" fillId="0" borderId="0" xfId="1" applyFont="1" applyFill="1" applyBorder="1" applyAlignment="1" applyProtection="1">
      <alignment horizontal="center" vertical="center"/>
    </xf>
    <xf numFmtId="9" fontId="3" fillId="0" borderId="5" xfId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center" vertical="center"/>
    </xf>
    <xf numFmtId="9" fontId="6" fillId="0" borderId="5" xfId="1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left" vertical="center"/>
    </xf>
    <xf numFmtId="0" fontId="0" fillId="0" borderId="4" xfId="0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vertical="center"/>
    </xf>
    <xf numFmtId="164" fontId="3" fillId="3" borderId="7" xfId="0" applyNumberFormat="1" applyFont="1" applyFill="1" applyBorder="1" applyAlignment="1" applyProtection="1">
      <alignment horizontal="center" vertical="center"/>
    </xf>
    <xf numFmtId="9" fontId="3" fillId="3" borderId="7" xfId="1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164" fontId="0" fillId="0" borderId="0" xfId="0" applyNumberFormat="1" applyAlignment="1" applyProtection="1">
      <alignment horizontal="center" vertical="center"/>
    </xf>
    <xf numFmtId="9" fontId="0" fillId="0" borderId="0" xfId="1" applyFont="1" applyAlignment="1" applyProtection="1">
      <alignment horizontal="center" vertical="center"/>
    </xf>
    <xf numFmtId="0" fontId="6" fillId="5" borderId="8" xfId="0" applyFont="1" applyFill="1" applyBorder="1" applyAlignment="1" applyProtection="1">
      <alignment vertical="center" wrapText="1"/>
    </xf>
    <xf numFmtId="0" fontId="6" fillId="6" borderId="8" xfId="0" applyFont="1" applyFill="1" applyBorder="1" applyAlignment="1" applyProtection="1">
      <alignment vertical="center" wrapText="1"/>
    </xf>
    <xf numFmtId="0" fontId="6" fillId="4" borderId="8" xfId="0" applyFont="1" applyFill="1" applyBorder="1" applyAlignment="1" applyProtection="1">
      <alignment vertical="center" wrapText="1"/>
    </xf>
    <xf numFmtId="0" fontId="6" fillId="0" borderId="22" xfId="0" applyFont="1" applyBorder="1" applyAlignment="1" applyProtection="1">
      <alignment vertical="center" wrapText="1"/>
    </xf>
    <xf numFmtId="0" fontId="6" fillId="0" borderId="20" xfId="0" applyFont="1" applyBorder="1" applyAlignment="1" applyProtection="1">
      <alignment vertical="center" wrapText="1"/>
    </xf>
    <xf numFmtId="0" fontId="6" fillId="0" borderId="14" xfId="0" applyFont="1" applyBorder="1" applyAlignment="1" applyProtection="1">
      <alignment vertical="center" wrapText="1"/>
    </xf>
    <xf numFmtId="0" fontId="6" fillId="0" borderId="18" xfId="0" applyFont="1" applyBorder="1" applyAlignment="1" applyProtection="1">
      <alignment vertical="center" wrapText="1"/>
    </xf>
    <xf numFmtId="0" fontId="15" fillId="0" borderId="8" xfId="0" applyFont="1" applyBorder="1" applyAlignment="1" applyProtection="1">
      <alignment vertical="center" wrapText="1"/>
    </xf>
    <xf numFmtId="0" fontId="17" fillId="0" borderId="14" xfId="0" applyFont="1" applyBorder="1" applyAlignment="1" applyProtection="1">
      <alignment vertical="center" wrapText="1"/>
    </xf>
    <xf numFmtId="164" fontId="16" fillId="2" borderId="24" xfId="2" applyNumberFormat="1" applyFont="1" applyBorder="1" applyAlignment="1" applyProtection="1">
      <alignment horizontal="center" vertical="center" wrapText="1"/>
      <protection locked="0"/>
    </xf>
    <xf numFmtId="165" fontId="16" fillId="2" borderId="15" xfId="2" applyNumberFormat="1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vertical="center" wrapText="1"/>
    </xf>
    <xf numFmtId="164" fontId="6" fillId="6" borderId="12" xfId="0" applyNumberFormat="1" applyFont="1" applyFill="1" applyBorder="1" applyAlignment="1" applyProtection="1">
      <alignment horizontal="center" vertical="center" wrapText="1"/>
    </xf>
    <xf numFmtId="9" fontId="6" fillId="4" borderId="12" xfId="1" applyFont="1" applyFill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vertical="center" wrapText="1"/>
    </xf>
    <xf numFmtId="0" fontId="15" fillId="0" borderId="12" xfId="0" applyFont="1" applyBorder="1" applyAlignment="1" applyProtection="1">
      <alignment horizontal="center" vertical="center" wrapText="1"/>
    </xf>
    <xf numFmtId="0" fontId="6" fillId="0" borderId="8" xfId="0" applyFont="1" applyBorder="1" applyProtection="1"/>
    <xf numFmtId="0" fontId="6" fillId="0" borderId="8" xfId="0" applyFont="1" applyBorder="1" applyAlignment="1" applyProtection="1">
      <alignment vertical="center"/>
    </xf>
    <xf numFmtId="0" fontId="6" fillId="0" borderId="12" xfId="0" applyFont="1" applyBorder="1" applyAlignment="1" applyProtection="1">
      <alignment horizontal="center" vertical="center"/>
    </xf>
    <xf numFmtId="0" fontId="0" fillId="0" borderId="27" xfId="0" applyBorder="1" applyAlignment="1">
      <alignment vertical="center"/>
    </xf>
    <xf numFmtId="9" fontId="0" fillId="0" borderId="21" xfId="1" applyFont="1" applyBorder="1" applyAlignment="1" applyProtection="1">
      <alignment horizontal="center" vertical="center"/>
    </xf>
    <xf numFmtId="9" fontId="0" fillId="0" borderId="24" xfId="1" applyFont="1" applyBorder="1" applyAlignment="1" applyProtection="1">
      <alignment horizontal="center" vertical="center"/>
    </xf>
    <xf numFmtId="0" fontId="2" fillId="2" borderId="27" xfId="2" applyBorder="1" applyAlignment="1" applyProtection="1">
      <alignment vertical="center"/>
      <protection locked="0"/>
    </xf>
    <xf numFmtId="0" fontId="2" fillId="2" borderId="26" xfId="2" applyBorder="1" applyAlignment="1" applyProtection="1">
      <alignment vertical="center"/>
      <protection locked="0"/>
    </xf>
    <xf numFmtId="9" fontId="0" fillId="0" borderId="25" xfId="1" applyFont="1" applyBorder="1" applyAlignment="1" applyProtection="1">
      <alignment horizontal="center" vertical="center"/>
    </xf>
    <xf numFmtId="9" fontId="6" fillId="6" borderId="26" xfId="1" applyFont="1" applyFill="1" applyBorder="1" applyAlignment="1" applyProtection="1">
      <alignment horizontal="center" vertical="center"/>
    </xf>
    <xf numFmtId="0" fontId="0" fillId="6" borderId="26" xfId="0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0" fillId="7" borderId="24" xfId="0" applyFill="1" applyBorder="1" applyAlignment="1" applyProtection="1">
      <alignment horizontal="center" vertical="center"/>
    </xf>
    <xf numFmtId="0" fontId="0" fillId="7" borderId="25" xfId="0" applyFill="1" applyBorder="1" applyAlignment="1" applyProtection="1">
      <alignment horizontal="center" vertical="center"/>
    </xf>
    <xf numFmtId="0" fontId="0" fillId="7" borderId="21" xfId="0" applyFill="1" applyBorder="1" applyAlignment="1" applyProtection="1">
      <alignment horizontal="center" vertical="center"/>
    </xf>
    <xf numFmtId="164" fontId="18" fillId="0" borderId="12" xfId="0" applyNumberFormat="1" applyFont="1" applyBorder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11" fillId="0" borderId="0" xfId="0" applyFont="1" applyProtection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4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vertic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9" fontId="3" fillId="0" borderId="1" xfId="1" applyFont="1" applyFill="1" applyBorder="1" applyAlignment="1" applyProtection="1">
      <alignment horizontal="center" vertical="center"/>
    </xf>
    <xf numFmtId="9" fontId="3" fillId="0" borderId="3" xfId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vertical="center"/>
    </xf>
    <xf numFmtId="0" fontId="23" fillId="0" borderId="4" xfId="0" applyFont="1" applyBorder="1" applyAlignment="1" applyProtection="1">
      <alignment horizontal="left" vertical="center"/>
    </xf>
    <xf numFmtId="0" fontId="6" fillId="4" borderId="8" xfId="0" applyFont="1" applyFill="1" applyBorder="1" applyAlignment="1" applyProtection="1">
      <alignment horizontal="left" vertical="center" wrapText="1"/>
    </xf>
    <xf numFmtId="0" fontId="6" fillId="4" borderId="11" xfId="0" applyFont="1" applyFill="1" applyBorder="1" applyAlignment="1" applyProtection="1">
      <alignment horizontal="left" vertical="center" wrapText="1"/>
    </xf>
    <xf numFmtId="0" fontId="6" fillId="4" borderId="9" xfId="0" applyFont="1" applyFill="1" applyBorder="1" applyAlignment="1" applyProtection="1">
      <alignment horizontal="left" vertical="center" wrapText="1"/>
    </xf>
    <xf numFmtId="0" fontId="13" fillId="2" borderId="0" xfId="2" applyFont="1" applyAlignment="1" applyProtection="1">
      <alignment horizontal="left" vertical="center"/>
      <protection locked="0"/>
    </xf>
    <xf numFmtId="0" fontId="0" fillId="7" borderId="0" xfId="0" applyFill="1" applyAlignment="1" applyProtection="1">
      <alignment horizontal="center"/>
    </xf>
    <xf numFmtId="0" fontId="15" fillId="8" borderId="8" xfId="0" applyFont="1" applyFill="1" applyBorder="1" applyAlignment="1" applyProtection="1">
      <alignment vertical="center" wrapText="1"/>
    </xf>
    <xf numFmtId="0" fontId="15" fillId="8" borderId="11" xfId="0" applyFont="1" applyFill="1" applyBorder="1" applyAlignment="1" applyProtection="1">
      <alignment vertical="center" wrapText="1"/>
    </xf>
    <xf numFmtId="0" fontId="15" fillId="8" borderId="9" xfId="0" applyFont="1" applyFill="1" applyBorder="1" applyAlignment="1" applyProtection="1">
      <alignment vertical="center" wrapText="1"/>
    </xf>
  </cellXfs>
  <cellStyles count="4">
    <cellStyle name="Neutre" xfId="2" builtinId="28"/>
    <cellStyle name="Normal" xfId="0" builtinId="0"/>
    <cellStyle name="Pourcentage" xfId="1" builtinId="5"/>
    <cellStyle name="Titre" xfId="3" builtinId="15"/>
  </cellStyles>
  <dxfs count="4"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723900</xdr:colOff>
      <xdr:row>0</xdr:row>
      <xdr:rowOff>123825</xdr:rowOff>
    </xdr:from>
    <xdr:to>
      <xdr:col>7</xdr:col>
      <xdr:colOff>117475</xdr:colOff>
      <xdr:row>2</xdr:row>
      <xdr:rowOff>214630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123825"/>
          <a:ext cx="2051050" cy="719455"/>
        </a:xfrm>
        <a:prstGeom prst="rect">
          <a:avLst/>
        </a:prstGeom>
      </xdr:spPr>
    </xdr:pic>
    <xdr:clientData/>
  </xdr:twoCellAnchor>
  <xdr:twoCellAnchor>
    <xdr:from>
      <xdr:col>8</xdr:col>
      <xdr:colOff>561975</xdr:colOff>
      <xdr:row>2</xdr:row>
      <xdr:rowOff>361951</xdr:rowOff>
    </xdr:from>
    <xdr:to>
      <xdr:col>12</xdr:col>
      <xdr:colOff>628650</xdr:colOff>
      <xdr:row>7</xdr:row>
      <xdr:rowOff>209550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A3BF4628-D272-5B9D-4DDE-30C3B3D9BCEC}"/>
            </a:ext>
          </a:extLst>
        </xdr:cNvPr>
        <xdr:cNvSpPr txBox="1"/>
      </xdr:nvSpPr>
      <xdr:spPr>
        <a:xfrm>
          <a:off x="9972675" y="990601"/>
          <a:ext cx="3943350" cy="15430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COMMENT COMPLETER LE FICHIER</a:t>
          </a:r>
        </a:p>
        <a:p>
          <a:endParaRPr lang="fr-F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400">
            <a:effectLst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Tous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les montants doivent être HT si assujettissement TVA sinon TTC</a:t>
          </a:r>
          <a:endParaRPr lang="fr-FR">
            <a:effectLst/>
          </a:endParaRP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champs "jaunes" sont à compléter dans les différents onglets.</a:t>
          </a:r>
          <a:endParaRPr lang="fr-FR">
            <a:effectLst/>
          </a:endParaRPr>
        </a:p>
        <a:p>
          <a:endParaRPr lang="fr-FR" sz="1100"/>
        </a:p>
      </xdr:txBody>
    </xdr:sp>
    <xdr:clientData/>
  </xdr:twoCellAnchor>
  <xdr:twoCellAnchor>
    <xdr:from>
      <xdr:col>8</xdr:col>
      <xdr:colOff>438150</xdr:colOff>
      <xdr:row>32</xdr:row>
      <xdr:rowOff>0</xdr:rowOff>
    </xdr:from>
    <xdr:to>
      <xdr:col>12</xdr:col>
      <xdr:colOff>523875</xdr:colOff>
      <xdr:row>43</xdr:row>
      <xdr:rowOff>28575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3C9D06AA-4418-4C5A-BC7A-AD708259EEEC}"/>
            </a:ext>
          </a:extLst>
        </xdr:cNvPr>
        <xdr:cNvSpPr txBox="1"/>
      </xdr:nvSpPr>
      <xdr:spPr>
        <a:xfrm>
          <a:off x="9848850" y="7791450"/>
          <a:ext cx="3962400" cy="22574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RAPPEL :</a:t>
          </a:r>
        </a:p>
        <a:p>
          <a:endParaRPr lang="fr-FR" sz="16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montant FMIS</a:t>
          </a:r>
          <a:r>
            <a:rPr lang="fr-FR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ingénierie est plafonné à </a:t>
          </a:r>
          <a:r>
            <a:rPr lang="fr-F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20 000 € </a:t>
          </a:r>
        </a:p>
        <a:p>
          <a:r>
            <a:rPr lang="fr-FR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montant FMIS</a:t>
          </a:r>
          <a:r>
            <a:rPr lang="fr-FR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Opération immobilière de doit pas dépasser le montant indiqué en cellule G20.</a:t>
          </a:r>
          <a:endParaRPr lang="fr-FR" sz="1400">
            <a:effectLst/>
          </a:endParaRPr>
        </a:p>
        <a:p>
          <a:endParaRPr lang="fr-FR" sz="1200"/>
        </a:p>
        <a:p>
          <a:r>
            <a:rPr lang="fr-FR" sz="1400" b="1"/>
            <a:t>Le total FMIS (ingénierie + immobilier)</a:t>
          </a:r>
          <a:r>
            <a:rPr lang="fr-FR" sz="1400" b="1" baseline="0"/>
            <a:t> </a:t>
          </a:r>
          <a:r>
            <a:rPr lang="fr-FR" sz="1400" b="1"/>
            <a:t> ne doit pas dépasser </a:t>
          </a:r>
          <a:r>
            <a:rPr lang="fr-FR" sz="1600" b="1"/>
            <a:t>400 000 € </a:t>
          </a:r>
          <a:r>
            <a:rPr lang="fr-FR" sz="1400" b="1"/>
            <a:t>(cellule E36)</a:t>
          </a:r>
        </a:p>
      </xdr:txBody>
    </xdr:sp>
    <xdr:clientData/>
  </xdr:twoCellAnchor>
  <xdr:twoCellAnchor>
    <xdr:from>
      <xdr:col>8</xdr:col>
      <xdr:colOff>542925</xdr:colOff>
      <xdr:row>11</xdr:row>
      <xdr:rowOff>123825</xdr:rowOff>
    </xdr:from>
    <xdr:to>
      <xdr:col>12</xdr:col>
      <xdr:colOff>600075</xdr:colOff>
      <xdr:row>26</xdr:row>
      <xdr:rowOff>85725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E4918C9C-A74D-422C-8E07-04B8AC4BEF28}"/>
            </a:ext>
          </a:extLst>
        </xdr:cNvPr>
        <xdr:cNvSpPr txBox="1"/>
      </xdr:nvSpPr>
      <xdr:spPr>
        <a:xfrm>
          <a:off x="9953625" y="3324225"/>
          <a:ext cx="3933825" cy="3219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/>
            <a:t>Vous êtes</a:t>
          </a:r>
          <a:r>
            <a:rPr lang="fr-FR" sz="1400" b="1" baseline="0"/>
            <a:t> fortement incités à accompagner l'annexe 1 d'une présentation du schéma juridico-financier retenu.</a:t>
          </a:r>
        </a:p>
        <a:p>
          <a:endParaRPr lang="fr-FR" sz="1400" baseline="0"/>
        </a:p>
        <a:p>
          <a:r>
            <a:rPr lang="fr-FR" sz="1400" baseline="0"/>
            <a:t>Cette note présentera également vos principales hypothèses  économiques :</a:t>
          </a:r>
        </a:p>
        <a:p>
          <a:r>
            <a:rPr lang="fr-FR" sz="1400" baseline="0"/>
            <a:t>  - Taux d'emprunt, durée</a:t>
          </a:r>
        </a:p>
        <a:p>
          <a:r>
            <a:rPr lang="fr-FR" sz="1400" baseline="0"/>
            <a:t>  - Détail des produits et charges d'exploitation</a:t>
          </a:r>
        </a:p>
        <a:p>
          <a:r>
            <a:rPr lang="fr-FR" sz="1400" baseline="0"/>
            <a:t>  - ...</a:t>
          </a:r>
        </a:p>
        <a:p>
          <a:r>
            <a:rPr lang="fr-FR" sz="1400" baseline="0"/>
            <a:t> </a:t>
          </a:r>
        </a:p>
        <a:p>
          <a:endParaRPr lang="fr-FR" sz="1400" baseline="0"/>
        </a:p>
        <a:p>
          <a:r>
            <a:rPr lang="fr-FR" sz="1400" b="1" baseline="0"/>
            <a:t>L'objectif est de pouvoir vérifier la soutenabilité financière du projet</a:t>
          </a:r>
          <a:r>
            <a:rPr lang="fr-FR" sz="1400" baseline="0"/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441325</xdr:colOff>
      <xdr:row>0</xdr:row>
      <xdr:rowOff>90170</xdr:rowOff>
    </xdr:from>
    <xdr:to>
      <xdr:col>12</xdr:col>
      <xdr:colOff>482600</xdr:colOff>
      <xdr:row>2</xdr:row>
      <xdr:rowOff>304800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3050" y="90170"/>
          <a:ext cx="2051050" cy="719455"/>
        </a:xfrm>
        <a:prstGeom prst="rect">
          <a:avLst/>
        </a:prstGeom>
      </xdr:spPr>
    </xdr:pic>
    <xdr:clientData/>
  </xdr:twoCellAnchor>
  <xdr:twoCellAnchor>
    <xdr:from>
      <xdr:col>13</xdr:col>
      <xdr:colOff>390524</xdr:colOff>
      <xdr:row>6</xdr:row>
      <xdr:rowOff>190500</xdr:rowOff>
    </xdr:from>
    <xdr:to>
      <xdr:col>16</xdr:col>
      <xdr:colOff>504824</xdr:colOff>
      <xdr:row>27</xdr:row>
      <xdr:rowOff>104775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D85E8FD5-3C13-2E7F-0DC8-FD8E8FEA410F}"/>
            </a:ext>
          </a:extLst>
        </xdr:cNvPr>
        <xdr:cNvSpPr txBox="1"/>
      </xdr:nvSpPr>
      <xdr:spPr>
        <a:xfrm>
          <a:off x="13154024" y="1724025"/>
          <a:ext cx="2981325" cy="39624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/>
            <a:t>Vous êtes</a:t>
          </a:r>
          <a:r>
            <a:rPr lang="fr-FR" sz="1400" b="1" baseline="0"/>
            <a:t> fortement incités à accompagner l'annexe 1 d'une présentation du schéma juridico-financier retenu.</a:t>
          </a:r>
        </a:p>
        <a:p>
          <a:endParaRPr lang="fr-FR" sz="1400" baseline="0"/>
        </a:p>
        <a:p>
          <a:r>
            <a:rPr lang="fr-FR" sz="1400" baseline="0"/>
            <a:t>Cette note présentera également vos principales hypothèses  économiques :</a:t>
          </a:r>
        </a:p>
        <a:p>
          <a:r>
            <a:rPr lang="fr-FR" sz="1400" baseline="0"/>
            <a:t>  - Taux d'emprunt, durée</a:t>
          </a:r>
        </a:p>
        <a:p>
          <a:r>
            <a:rPr lang="fr-FR" sz="1400" baseline="0"/>
            <a:t>  - Détail des produits et charges d'exploitation</a:t>
          </a:r>
        </a:p>
        <a:p>
          <a:r>
            <a:rPr lang="fr-FR" sz="1400" baseline="0"/>
            <a:t>  - ...</a:t>
          </a:r>
        </a:p>
        <a:p>
          <a:r>
            <a:rPr lang="fr-FR" sz="1400" baseline="0"/>
            <a:t> </a:t>
          </a:r>
        </a:p>
        <a:p>
          <a:endParaRPr lang="fr-FR" sz="1400" baseline="0"/>
        </a:p>
        <a:p>
          <a:r>
            <a:rPr lang="fr-FR" sz="1400" baseline="0"/>
            <a:t>L'objectif est de pouvoir valider la soutenabilité financière du projet.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  <pageSetUpPr fitToPage="1"/>
  </sheetPr>
  <dimension ref="A1:J53"/>
  <sheetViews>
    <sheetView showGridLines="0" tabSelected="1" topLeftCell="A23" workbookViewId="0">
      <selection activeCell="D3" sqref="D3"/>
    </sheetView>
  </sheetViews>
  <sheetFormatPr baseColWidth="10" defaultRowHeight="15" x14ac:dyDescent="0.25"/>
  <cols>
    <col min="1" max="3" width="3" style="18" customWidth="1"/>
    <col min="4" max="4" width="51.140625" style="18" customWidth="1"/>
    <col min="5" max="5" width="22.42578125" style="19" customWidth="1"/>
    <col min="6" max="6" width="16.7109375" style="19" customWidth="1"/>
    <col min="7" max="7" width="39.85546875" style="19" customWidth="1"/>
    <col min="8" max="8" width="2" style="18" customWidth="1"/>
    <col min="9" max="9" width="9.5703125" style="18" customWidth="1"/>
    <col min="10" max="10" width="11.42578125" style="18"/>
    <col min="11" max="11" width="20" style="18" customWidth="1"/>
    <col min="12" max="12" width="19" style="18" bestFit="1" customWidth="1"/>
    <col min="13" max="16384" width="11.42578125" style="18"/>
  </cols>
  <sheetData>
    <row r="1" spans="1:10" ht="26.25" x14ac:dyDescent="0.25">
      <c r="A1" s="87" t="s">
        <v>72</v>
      </c>
      <c r="B1" s="17"/>
      <c r="C1" s="17"/>
    </row>
    <row r="2" spans="1:10" ht="23.25" x14ac:dyDescent="0.25">
      <c r="A2" s="20"/>
    </row>
    <row r="3" spans="1:10" ht="51" customHeight="1" x14ac:dyDescent="0.25"/>
    <row r="4" spans="1:10" ht="26.25" x14ac:dyDescent="0.4">
      <c r="B4" s="24" t="s">
        <v>111</v>
      </c>
      <c r="E4" s="108"/>
      <c r="F4" s="108"/>
      <c r="G4" s="21" t="str">
        <f>IF(ISBLANK(Nom_projet),"&lt;-- Veuiller renseigner le nom de votre MSP","")</f>
        <v/>
      </c>
      <c r="J4" s="96"/>
    </row>
    <row r="5" spans="1:10" x14ac:dyDescent="0.25">
      <c r="J5" s="95"/>
    </row>
    <row r="6" spans="1:10" x14ac:dyDescent="0.25">
      <c r="J6" s="95"/>
    </row>
    <row r="7" spans="1:10" ht="26.25" x14ac:dyDescent="0.4">
      <c r="B7" s="24" t="s">
        <v>77</v>
      </c>
      <c r="F7" s="22" t="s">
        <v>69</v>
      </c>
      <c r="G7" s="23" t="s">
        <v>68</v>
      </c>
      <c r="J7" s="94"/>
    </row>
    <row r="8" spans="1:10" ht="19.5" thickBot="1" x14ac:dyDescent="0.35">
      <c r="J8" s="7"/>
    </row>
    <row r="9" spans="1:10" ht="16.5" thickBot="1" x14ac:dyDescent="0.3">
      <c r="D9" s="67" t="s">
        <v>78</v>
      </c>
      <c r="E9" s="25" t="s">
        <v>79</v>
      </c>
      <c r="F9" s="25" t="s">
        <v>80</v>
      </c>
      <c r="G9" s="25" t="s">
        <v>81</v>
      </c>
    </row>
    <row r="10" spans="1:10" ht="16.5" thickBot="1" x14ac:dyDescent="0.3">
      <c r="D10" s="110" t="s">
        <v>82</v>
      </c>
      <c r="E10" s="111"/>
      <c r="F10" s="111"/>
      <c r="G10" s="112"/>
    </row>
    <row r="11" spans="1:10" ht="16.5" thickBot="1" x14ac:dyDescent="0.3">
      <c r="D11" s="62" t="s">
        <v>96</v>
      </c>
      <c r="E11" s="11"/>
      <c r="F11" s="12"/>
      <c r="G11" s="26">
        <f>E11+(E11*F11)</f>
        <v>0</v>
      </c>
    </row>
    <row r="12" spans="1:10" ht="16.5" thickBot="1" x14ac:dyDescent="0.3">
      <c r="D12" s="105" t="s">
        <v>94</v>
      </c>
      <c r="E12" s="106"/>
      <c r="F12" s="106"/>
      <c r="G12" s="107"/>
    </row>
    <row r="13" spans="1:10" ht="15.75" x14ac:dyDescent="0.25">
      <c r="D13" s="68" t="s">
        <v>95</v>
      </c>
      <c r="E13" s="69"/>
      <c r="F13" s="70"/>
      <c r="G13" s="27">
        <f>E13+(E13*F13)</f>
        <v>0</v>
      </c>
    </row>
    <row r="14" spans="1:10" ht="15.75" x14ac:dyDescent="0.25">
      <c r="D14" s="71" t="s">
        <v>84</v>
      </c>
      <c r="E14" s="15"/>
      <c r="F14" s="14"/>
      <c r="G14" s="28">
        <f>E14+(E14*F14)</f>
        <v>0</v>
      </c>
    </row>
    <row r="15" spans="1:10" ht="31.5" x14ac:dyDescent="0.25">
      <c r="D15" s="71" t="s">
        <v>83</v>
      </c>
      <c r="E15" s="15"/>
      <c r="F15" s="14"/>
      <c r="G15" s="28">
        <f>E15+(E15*F15)</f>
        <v>0</v>
      </c>
    </row>
    <row r="16" spans="1:10" ht="15.75" x14ac:dyDescent="0.25">
      <c r="D16" s="71" t="s">
        <v>99</v>
      </c>
      <c r="E16" s="15"/>
      <c r="F16" s="14"/>
      <c r="G16" s="28">
        <f t="shared" ref="G16:G19" si="0">E16+(E16*F16)</f>
        <v>0</v>
      </c>
    </row>
    <row r="17" spans="2:7" ht="15.75" x14ac:dyDescent="0.25">
      <c r="D17" s="71" t="s">
        <v>97</v>
      </c>
      <c r="E17" s="15"/>
      <c r="F17" s="14"/>
      <c r="G17" s="28">
        <f t="shared" si="0"/>
        <v>0</v>
      </c>
    </row>
    <row r="18" spans="2:7" ht="15.75" x14ac:dyDescent="0.25">
      <c r="D18" s="71" t="s">
        <v>98</v>
      </c>
      <c r="E18" s="15"/>
      <c r="F18" s="14"/>
      <c r="G18" s="28">
        <f t="shared" si="0"/>
        <v>0</v>
      </c>
    </row>
    <row r="19" spans="2:7" ht="16.5" thickBot="1" x14ac:dyDescent="0.3">
      <c r="D19" s="71" t="s">
        <v>100</v>
      </c>
      <c r="E19" s="15"/>
      <c r="F19" s="14"/>
      <c r="G19" s="28">
        <f t="shared" si="0"/>
        <v>0</v>
      </c>
    </row>
    <row r="20" spans="2:7" ht="16.5" thickBot="1" x14ac:dyDescent="0.3">
      <c r="D20" s="62" t="s">
        <v>93</v>
      </c>
      <c r="E20" s="29">
        <f>SUM(E13:E19)</f>
        <v>0</v>
      </c>
      <c r="F20" s="73"/>
      <c r="G20" s="29">
        <f>SUM(G13:G19)</f>
        <v>0</v>
      </c>
    </row>
    <row r="21" spans="2:7" ht="16.5" thickBot="1" x14ac:dyDescent="0.3">
      <c r="D21" s="60" t="s">
        <v>85</v>
      </c>
      <c r="E21" s="30">
        <f>E11+E20</f>
        <v>0</v>
      </c>
      <c r="F21" s="30"/>
      <c r="G21" s="30">
        <f>G11+G20</f>
        <v>0</v>
      </c>
    </row>
    <row r="22" spans="2:7" ht="16.5" customHeight="1" thickBot="1" x14ac:dyDescent="0.3">
      <c r="D22" s="110" t="s">
        <v>86</v>
      </c>
      <c r="E22" s="111"/>
      <c r="F22" s="111"/>
      <c r="G22" s="112"/>
    </row>
    <row r="23" spans="2:7" ht="15.75" x14ac:dyDescent="0.25">
      <c r="D23" s="65" t="s">
        <v>87</v>
      </c>
      <c r="E23" s="15"/>
      <c r="F23" s="14"/>
      <c r="G23" s="28">
        <f t="shared" ref="G23:G26" si="1">E23+(E23*F23)</f>
        <v>0</v>
      </c>
    </row>
    <row r="24" spans="2:7" ht="15.75" x14ac:dyDescent="0.25">
      <c r="D24" s="66" t="s">
        <v>88</v>
      </c>
      <c r="E24" s="16"/>
      <c r="F24" s="14"/>
      <c r="G24" s="28">
        <f t="shared" si="1"/>
        <v>0</v>
      </c>
    </row>
    <row r="25" spans="2:7" ht="15.75" x14ac:dyDescent="0.25">
      <c r="D25" s="63" t="s">
        <v>89</v>
      </c>
      <c r="E25" s="16"/>
      <c r="F25" s="14"/>
      <c r="G25" s="28">
        <f t="shared" si="1"/>
        <v>0</v>
      </c>
    </row>
    <row r="26" spans="2:7" ht="16.5" thickBot="1" x14ac:dyDescent="0.3">
      <c r="D26" s="64" t="s">
        <v>90</v>
      </c>
      <c r="E26" s="16"/>
      <c r="F26" s="13"/>
      <c r="G26" s="28">
        <f t="shared" si="1"/>
        <v>0</v>
      </c>
    </row>
    <row r="27" spans="2:7" ht="16.5" thickBot="1" x14ac:dyDescent="0.3">
      <c r="D27" s="60" t="s">
        <v>91</v>
      </c>
      <c r="E27" s="30">
        <f>SUM(E23:E26)</f>
        <v>0</v>
      </c>
      <c r="F27" s="30"/>
      <c r="G27" s="30">
        <f>SUM(G23:G26)</f>
        <v>0</v>
      </c>
    </row>
    <row r="28" spans="2:7" ht="16.5" thickBot="1" x14ac:dyDescent="0.3">
      <c r="D28" s="61" t="s">
        <v>92</v>
      </c>
      <c r="E28" s="72">
        <f>E21+E27</f>
        <v>0</v>
      </c>
      <c r="F28" s="31"/>
      <c r="G28" s="31">
        <f>G21+G27</f>
        <v>0</v>
      </c>
    </row>
    <row r="31" spans="2:7" ht="26.25" x14ac:dyDescent="0.4">
      <c r="B31" s="24" t="s">
        <v>101</v>
      </c>
    </row>
    <row r="32" spans="2:7" ht="15.75" thickBot="1" x14ac:dyDescent="0.3"/>
    <row r="33" spans="4:10" ht="16.5" thickBot="1" x14ac:dyDescent="0.3">
      <c r="D33" s="74" t="s">
        <v>66</v>
      </c>
      <c r="E33" s="75" t="s">
        <v>104</v>
      </c>
      <c r="F33" s="75" t="s">
        <v>47</v>
      </c>
      <c r="G33" s="75" t="s">
        <v>107</v>
      </c>
    </row>
    <row r="34" spans="4:10" ht="15.75" x14ac:dyDescent="0.25">
      <c r="D34" s="79" t="s">
        <v>63</v>
      </c>
      <c r="E34" s="15"/>
      <c r="F34" s="80" t="str">
        <f>IFERROR(E34/$E$49,"")</f>
        <v/>
      </c>
      <c r="G34" s="88"/>
      <c r="J34" s="92" t="str">
        <f>IF(E34&gt;G11,"&lt;--- Le montant FMIS ne doit pas dépasser le montant les frais d'ingénierie - cellule G11","")</f>
        <v/>
      </c>
    </row>
    <row r="35" spans="4:10" ht="16.5" thickBot="1" x14ac:dyDescent="0.3">
      <c r="D35" s="79" t="s">
        <v>102</v>
      </c>
      <c r="E35" s="15"/>
      <c r="F35" s="80" t="str">
        <f>IFERROR(E35/$E$49,"")</f>
        <v/>
      </c>
      <c r="G35" s="89"/>
      <c r="J35" s="92" t="str">
        <f>IF(E35&gt;G20,"&lt;--- Le montant FMIS ne doit pas dépasser le montant les frais d'opération immobilière TTC","")</f>
        <v/>
      </c>
    </row>
    <row r="36" spans="4:10" ht="16.5" thickBot="1" x14ac:dyDescent="0.3">
      <c r="D36" s="62" t="s">
        <v>103</v>
      </c>
      <c r="E36" s="29">
        <f>SUM(E34:E35)</f>
        <v>0</v>
      </c>
      <c r="F36" s="73" t="str">
        <f>IFERROR(E36/$E$49,"")</f>
        <v/>
      </c>
      <c r="G36" s="29"/>
      <c r="J36" s="93" t="str">
        <f>IF(E36&gt;400000,"&lt;--- Le montant FMIS est plafonné à 400 000 € par projet","")</f>
        <v/>
      </c>
    </row>
    <row r="37" spans="4:10" ht="15.75" x14ac:dyDescent="0.25">
      <c r="D37" s="79" t="s">
        <v>75</v>
      </c>
      <c r="E37" s="15"/>
      <c r="F37" s="81" t="str">
        <f t="shared" ref="F37:F47" si="2">IFERROR(E37/$E$49,"")</f>
        <v/>
      </c>
      <c r="G37" s="88"/>
    </row>
    <row r="38" spans="4:10" ht="15.75" x14ac:dyDescent="0.25">
      <c r="D38" s="79" t="s">
        <v>67</v>
      </c>
      <c r="E38" s="15"/>
      <c r="F38" s="80" t="str">
        <f t="shared" si="2"/>
        <v/>
      </c>
      <c r="G38" s="90"/>
    </row>
    <row r="39" spans="4:10" ht="15.75" x14ac:dyDescent="0.25">
      <c r="D39" s="79" t="s">
        <v>64</v>
      </c>
      <c r="E39" s="15"/>
      <c r="F39" s="80" t="str">
        <f t="shared" si="2"/>
        <v/>
      </c>
      <c r="G39" s="90"/>
    </row>
    <row r="40" spans="4:10" ht="15.75" x14ac:dyDescent="0.25">
      <c r="D40" s="79" t="s">
        <v>65</v>
      </c>
      <c r="E40" s="15"/>
      <c r="F40" s="80" t="str">
        <f t="shared" si="2"/>
        <v/>
      </c>
      <c r="G40" s="90"/>
    </row>
    <row r="41" spans="4:10" ht="15.75" x14ac:dyDescent="0.25">
      <c r="D41" s="79" t="s">
        <v>105</v>
      </c>
      <c r="E41" s="15"/>
      <c r="F41" s="80" t="str">
        <f t="shared" si="2"/>
        <v/>
      </c>
      <c r="G41" s="90"/>
    </row>
    <row r="42" spans="4:10" ht="15.75" x14ac:dyDescent="0.25">
      <c r="D42" s="82" t="s">
        <v>71</v>
      </c>
      <c r="E42" s="15"/>
      <c r="F42" s="80" t="str">
        <f t="shared" si="2"/>
        <v/>
      </c>
      <c r="G42" s="90"/>
    </row>
    <row r="43" spans="4:10" ht="15.75" x14ac:dyDescent="0.25">
      <c r="D43" s="82" t="s">
        <v>71</v>
      </c>
      <c r="E43" s="15"/>
      <c r="F43" s="80" t="str">
        <f t="shared" si="2"/>
        <v/>
      </c>
      <c r="G43" s="90"/>
    </row>
    <row r="44" spans="4:10" ht="15.75" x14ac:dyDescent="0.25">
      <c r="D44" s="82" t="s">
        <v>71</v>
      </c>
      <c r="E44" s="15"/>
      <c r="F44" s="80" t="str">
        <f t="shared" si="2"/>
        <v/>
      </c>
      <c r="G44" s="90"/>
    </row>
    <row r="45" spans="4:10" ht="15.75" x14ac:dyDescent="0.25">
      <c r="D45" s="82" t="s">
        <v>71</v>
      </c>
      <c r="E45" s="15"/>
      <c r="F45" s="80" t="str">
        <f t="shared" si="2"/>
        <v/>
      </c>
      <c r="G45" s="90"/>
    </row>
    <row r="46" spans="4:10" ht="15.75" x14ac:dyDescent="0.25">
      <c r="D46" s="82" t="s">
        <v>71</v>
      </c>
      <c r="E46" s="15"/>
      <c r="F46" s="80" t="str">
        <f t="shared" si="2"/>
        <v/>
      </c>
      <c r="G46" s="90"/>
    </row>
    <row r="47" spans="4:10" ht="16.5" thickBot="1" x14ac:dyDescent="0.3">
      <c r="D47" s="83" t="s">
        <v>71</v>
      </c>
      <c r="E47" s="15"/>
      <c r="F47" s="84" t="str">
        <f t="shared" si="2"/>
        <v/>
      </c>
      <c r="G47" s="89"/>
    </row>
    <row r="48" spans="4:10" ht="16.5" customHeight="1" thickBot="1" x14ac:dyDescent="0.3">
      <c r="D48" s="62" t="s">
        <v>106</v>
      </c>
      <c r="E48" s="29">
        <f>SUM(E37:E47)</f>
        <v>0</v>
      </c>
      <c r="F48" s="73" t="str">
        <f>IFERROR(E48/$E$49,"")</f>
        <v/>
      </c>
      <c r="G48" s="29"/>
    </row>
    <row r="49" spans="4:7" ht="16.5" thickBot="1" x14ac:dyDescent="0.3">
      <c r="D49" s="61" t="s">
        <v>108</v>
      </c>
      <c r="E49" s="72">
        <f>E48+E36</f>
        <v>0</v>
      </c>
      <c r="F49" s="85" t="str">
        <f>IFERROR(E49/E49,"")</f>
        <v/>
      </c>
      <c r="G49" s="86"/>
    </row>
    <row r="50" spans="4:7" ht="15.75" thickBot="1" x14ac:dyDescent="0.3"/>
    <row r="51" spans="4:7" ht="16.5" thickBot="1" x14ac:dyDescent="0.3">
      <c r="D51" s="77" t="s">
        <v>109</v>
      </c>
      <c r="E51" s="78" t="str">
        <f>IF(E49=G28,"OUI","NON")</f>
        <v>OUI</v>
      </c>
      <c r="G51" s="21" t="str">
        <f>IF(E51="NON"," &lt;---Le plan de financement doit être équilibré","")</f>
        <v/>
      </c>
    </row>
    <row r="52" spans="4:7" ht="15.75" thickBot="1" x14ac:dyDescent="0.3"/>
    <row r="53" spans="4:7" ht="16.5" thickBot="1" x14ac:dyDescent="0.3">
      <c r="D53" s="76" t="s">
        <v>110</v>
      </c>
      <c r="E53" s="91">
        <f>G28-E49</f>
        <v>0</v>
      </c>
    </row>
  </sheetData>
  <sheetProtection selectLockedCells="1"/>
  <mergeCells count="2">
    <mergeCell ref="D12:G12"/>
    <mergeCell ref="E4:F4"/>
  </mergeCells>
  <conditionalFormatting sqref="E51">
    <cfRule type="expression" dxfId="3" priority="3">
      <formula>$E$51="NON"</formula>
    </cfRule>
    <cfRule type="expression" dxfId="2" priority="4">
      <formula>$E$51="OUI"</formula>
    </cfRule>
  </conditionalFormatting>
  <conditionalFormatting sqref="E53">
    <cfRule type="expression" dxfId="1" priority="2">
      <formula>$E$53&lt;&gt;0</formula>
    </cfRule>
  </conditionalFormatting>
  <conditionalFormatting sqref="E34">
    <cfRule type="cellIs" dxfId="0" priority="1" operator="greaterThan">
      <formula>20000</formula>
    </cfRule>
  </conditionalFormatting>
  <pageMargins left="0.25" right="0.25" top="0.75" bottom="0.75" header="0.3" footer="0.3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P49"/>
  <sheetViews>
    <sheetView showGridLines="0" zoomScaleNormal="100" workbookViewId="0">
      <selection activeCell="D38" sqref="D38"/>
    </sheetView>
  </sheetViews>
  <sheetFormatPr baseColWidth="10" defaultRowHeight="15.75" x14ac:dyDescent="0.25"/>
  <cols>
    <col min="1" max="3" width="3" style="18" customWidth="1"/>
    <col min="4" max="4" width="43.140625" style="18" customWidth="1"/>
    <col min="5" max="6" width="18.7109375" style="35" customWidth="1"/>
    <col min="7" max="7" width="11.42578125" style="36"/>
    <col min="8" max="8" width="18.7109375" style="35" customWidth="1"/>
    <col min="9" max="9" width="11.42578125" style="35"/>
    <col min="10" max="10" width="18.7109375" style="35" customWidth="1"/>
    <col min="11" max="11" width="11.42578125" style="35"/>
    <col min="12" max="12" width="18.7109375" style="35" customWidth="1"/>
    <col min="13" max="13" width="11.42578125" style="37"/>
    <col min="14" max="15" width="11.42578125" style="18"/>
    <col min="16" max="16" width="20.140625" style="18" customWidth="1"/>
    <col min="17" max="16384" width="11.42578125" style="18"/>
  </cols>
  <sheetData>
    <row r="1" spans="1:16" ht="23.25" customHeight="1" x14ac:dyDescent="0.25">
      <c r="A1" s="87" t="s">
        <v>72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6" ht="16.5" customHeight="1" x14ac:dyDescent="0.25">
      <c r="A2" s="20"/>
    </row>
    <row r="3" spans="1:16" ht="26.25" x14ac:dyDescent="0.4">
      <c r="B3" s="24" t="s">
        <v>116</v>
      </c>
      <c r="E3" s="109"/>
      <c r="F3" s="109"/>
      <c r="G3" s="18"/>
      <c r="H3" s="18"/>
      <c r="J3" s="37"/>
      <c r="K3" s="37"/>
      <c r="L3" s="37"/>
    </row>
    <row r="4" spans="1:16" ht="12.75" customHeight="1" x14ac:dyDescent="0.35">
      <c r="B4" s="38"/>
      <c r="I4" s="37"/>
      <c r="J4" s="37"/>
      <c r="K4" s="37"/>
      <c r="L4" s="37"/>
    </row>
    <row r="5" spans="1:16" x14ac:dyDescent="0.25">
      <c r="I5" s="37"/>
      <c r="J5" s="37"/>
      <c r="K5" s="37"/>
      <c r="L5" s="37"/>
      <c r="O5" s="22" t="s">
        <v>69</v>
      </c>
      <c r="P5" s="23" t="s">
        <v>68</v>
      </c>
    </row>
    <row r="6" spans="1:16" ht="26.25" x14ac:dyDescent="0.4">
      <c r="B6" s="24" t="s">
        <v>115</v>
      </c>
    </row>
    <row r="8" spans="1:16" x14ac:dyDescent="0.25">
      <c r="D8" s="39"/>
      <c r="E8" s="40">
        <v>2025</v>
      </c>
      <c r="F8" s="41">
        <v>2026</v>
      </c>
      <c r="G8" s="42" t="s">
        <v>70</v>
      </c>
      <c r="H8" s="41">
        <f>F8+1</f>
        <v>2027</v>
      </c>
      <c r="I8" s="42" t="s">
        <v>70</v>
      </c>
      <c r="J8" s="41">
        <f>H8+1</f>
        <v>2028</v>
      </c>
      <c r="K8" s="42" t="s">
        <v>70</v>
      </c>
      <c r="L8" s="41">
        <f>J8+1</f>
        <v>2029</v>
      </c>
      <c r="M8" s="43" t="s">
        <v>70</v>
      </c>
    </row>
    <row r="9" spans="1:16" ht="15" x14ac:dyDescent="0.25">
      <c r="D9" s="98" t="s">
        <v>38</v>
      </c>
      <c r="E9" s="99">
        <f>SUM(E10:E16)</f>
        <v>0</v>
      </c>
      <c r="F9" s="100">
        <f t="shared" ref="F9:L9" si="0">SUM(F10:F16)</f>
        <v>0</v>
      </c>
      <c r="G9" s="101" t="str">
        <f>IFERROR(F9/E9-1,"")</f>
        <v/>
      </c>
      <c r="H9" s="100">
        <f t="shared" si="0"/>
        <v>0</v>
      </c>
      <c r="I9" s="101" t="str">
        <f>IFERROR(H9/F9-1,"")</f>
        <v/>
      </c>
      <c r="J9" s="100">
        <f t="shared" si="0"/>
        <v>0</v>
      </c>
      <c r="K9" s="101" t="str">
        <f>IFERROR(J9/H9-1,"")</f>
        <v/>
      </c>
      <c r="L9" s="100">
        <f t="shared" si="0"/>
        <v>0</v>
      </c>
      <c r="M9" s="102" t="str">
        <f>IFERROR(L9/J9-1,"")</f>
        <v/>
      </c>
    </row>
    <row r="10" spans="1:16" x14ac:dyDescent="0.25">
      <c r="D10" s="46"/>
      <c r="E10" s="47"/>
      <c r="M10" s="48"/>
    </row>
    <row r="11" spans="1:16" ht="15" x14ac:dyDescent="0.25">
      <c r="D11" s="49" t="s">
        <v>76</v>
      </c>
      <c r="E11" s="32"/>
      <c r="F11" s="33"/>
      <c r="G11" s="44" t="str">
        <f>IFERROR(F11/E11-1,"")</f>
        <v/>
      </c>
      <c r="H11" s="33"/>
      <c r="I11" s="44" t="str">
        <f>IFERROR(H11/F11-1,"")</f>
        <v/>
      </c>
      <c r="J11" s="33"/>
      <c r="K11" s="44" t="str">
        <f>IFERROR(J11/H11-1,"")</f>
        <v/>
      </c>
      <c r="L11" s="33"/>
      <c r="M11" s="45" t="str">
        <f>IFERROR(L11/J11-1,"")</f>
        <v/>
      </c>
    </row>
    <row r="12" spans="1:16" ht="15" x14ac:dyDescent="0.25">
      <c r="D12" s="34" t="s">
        <v>74</v>
      </c>
      <c r="E12" s="32"/>
      <c r="F12" s="33"/>
      <c r="G12" s="44" t="str">
        <f t="shared" ref="G12:G15" si="1">IFERROR(F12/E12-1,"")</f>
        <v/>
      </c>
      <c r="H12" s="33"/>
      <c r="I12" s="44" t="str">
        <f t="shared" ref="I12:I15" si="2">IFERROR(H12/F12-1,"")</f>
        <v/>
      </c>
      <c r="J12" s="33"/>
      <c r="K12" s="44" t="str">
        <f t="shared" ref="K12:K15" si="3">IFERROR(J12/H12-1,"")</f>
        <v/>
      </c>
      <c r="L12" s="33"/>
      <c r="M12" s="45" t="str">
        <f t="shared" ref="M12:M15" si="4">IFERROR(L12/J12-1,"")</f>
        <v/>
      </c>
    </row>
    <row r="13" spans="1:16" ht="15" x14ac:dyDescent="0.25">
      <c r="D13" s="34" t="s">
        <v>74</v>
      </c>
      <c r="E13" s="32"/>
      <c r="F13" s="33"/>
      <c r="G13" s="44" t="str">
        <f t="shared" si="1"/>
        <v/>
      </c>
      <c r="H13" s="33"/>
      <c r="I13" s="44" t="str">
        <f t="shared" si="2"/>
        <v/>
      </c>
      <c r="J13" s="33"/>
      <c r="K13" s="44" t="str">
        <f t="shared" si="3"/>
        <v/>
      </c>
      <c r="L13" s="33"/>
      <c r="M13" s="45" t="str">
        <f t="shared" si="4"/>
        <v/>
      </c>
    </row>
    <row r="14" spans="1:16" ht="15" x14ac:dyDescent="0.25">
      <c r="D14" s="34" t="s">
        <v>74</v>
      </c>
      <c r="E14" s="32"/>
      <c r="F14" s="33"/>
      <c r="G14" s="44" t="str">
        <f t="shared" si="1"/>
        <v/>
      </c>
      <c r="H14" s="33"/>
      <c r="I14" s="44" t="str">
        <f t="shared" si="2"/>
        <v/>
      </c>
      <c r="J14" s="33"/>
      <c r="K14" s="44" t="str">
        <f t="shared" si="3"/>
        <v/>
      </c>
      <c r="L14" s="33"/>
      <c r="M14" s="45" t="str">
        <f t="shared" si="4"/>
        <v/>
      </c>
    </row>
    <row r="15" spans="1:16" ht="15" x14ac:dyDescent="0.25">
      <c r="D15" s="34" t="s">
        <v>74</v>
      </c>
      <c r="E15" s="32"/>
      <c r="F15" s="33"/>
      <c r="G15" s="44" t="str">
        <f t="shared" si="1"/>
        <v/>
      </c>
      <c r="H15" s="33"/>
      <c r="I15" s="44" t="str">
        <f t="shared" si="2"/>
        <v/>
      </c>
      <c r="J15" s="33"/>
      <c r="K15" s="44" t="str">
        <f t="shared" si="3"/>
        <v/>
      </c>
      <c r="L15" s="33"/>
      <c r="M15" s="45" t="str">
        <f t="shared" si="4"/>
        <v/>
      </c>
    </row>
    <row r="16" spans="1:16" x14ac:dyDescent="0.25">
      <c r="D16" s="49"/>
      <c r="E16" s="50"/>
      <c r="M16" s="48"/>
    </row>
    <row r="17" spans="4:13" ht="15" x14ac:dyDescent="0.25">
      <c r="D17" s="103" t="s">
        <v>39</v>
      </c>
      <c r="E17" s="99">
        <f>SUM(E19:E36)</f>
        <v>0</v>
      </c>
      <c r="F17" s="100">
        <f t="shared" ref="F17:L17" si="5">SUM(F19:F36)</f>
        <v>0</v>
      </c>
      <c r="G17" s="101" t="str">
        <f t="shared" ref="G17:G36" si="6">IFERROR(F17/E17-1,"")</f>
        <v/>
      </c>
      <c r="H17" s="100">
        <f t="shared" si="5"/>
        <v>0</v>
      </c>
      <c r="I17" s="101" t="str">
        <f t="shared" ref="I17:I36" si="7">IFERROR(H17/F17-1,"")</f>
        <v/>
      </c>
      <c r="J17" s="100">
        <f t="shared" si="5"/>
        <v>0</v>
      </c>
      <c r="K17" s="101" t="str">
        <f t="shared" ref="K17:K36" si="8">IFERROR(J17/H17-1,"")</f>
        <v/>
      </c>
      <c r="L17" s="100">
        <f t="shared" si="5"/>
        <v>0</v>
      </c>
      <c r="M17" s="102" t="str">
        <f t="shared" ref="M17:M36" si="9">IFERROR(L17/J17-1,"")</f>
        <v/>
      </c>
    </row>
    <row r="18" spans="4:13" x14ac:dyDescent="0.25">
      <c r="D18" s="54"/>
      <c r="E18" s="55"/>
      <c r="G18" s="44" t="str">
        <f t="shared" si="6"/>
        <v/>
      </c>
      <c r="I18" s="44" t="str">
        <f t="shared" si="7"/>
        <v/>
      </c>
      <c r="K18" s="44" t="str">
        <f t="shared" si="8"/>
        <v/>
      </c>
      <c r="M18" s="45" t="str">
        <f t="shared" si="9"/>
        <v/>
      </c>
    </row>
    <row r="19" spans="4:13" ht="15" x14ac:dyDescent="0.25">
      <c r="D19" s="56" t="s">
        <v>13</v>
      </c>
      <c r="E19" s="32"/>
      <c r="F19" s="33"/>
      <c r="G19" s="44" t="str">
        <f t="shared" si="6"/>
        <v/>
      </c>
      <c r="H19" s="33"/>
      <c r="I19" s="44" t="str">
        <f t="shared" si="7"/>
        <v/>
      </c>
      <c r="J19" s="33"/>
      <c r="K19" s="44" t="str">
        <f t="shared" si="8"/>
        <v/>
      </c>
      <c r="L19" s="33"/>
      <c r="M19" s="45" t="str">
        <f t="shared" si="9"/>
        <v/>
      </c>
    </row>
    <row r="20" spans="4:13" ht="15" x14ac:dyDescent="0.25">
      <c r="D20" s="56" t="s">
        <v>21</v>
      </c>
      <c r="E20" s="32"/>
      <c r="F20" s="33"/>
      <c r="G20" s="44" t="str">
        <f t="shared" si="6"/>
        <v/>
      </c>
      <c r="H20" s="33"/>
      <c r="I20" s="44" t="str">
        <f t="shared" si="7"/>
        <v/>
      </c>
      <c r="J20" s="33"/>
      <c r="K20" s="44" t="str">
        <f t="shared" si="8"/>
        <v/>
      </c>
      <c r="L20" s="33"/>
      <c r="M20" s="45" t="str">
        <f t="shared" si="9"/>
        <v/>
      </c>
    </row>
    <row r="21" spans="4:13" ht="15" x14ac:dyDescent="0.25">
      <c r="D21" s="56" t="s">
        <v>12</v>
      </c>
      <c r="E21" s="32"/>
      <c r="F21" s="33"/>
      <c r="G21" s="44" t="str">
        <f t="shared" si="6"/>
        <v/>
      </c>
      <c r="H21" s="33"/>
      <c r="I21" s="44" t="str">
        <f t="shared" si="7"/>
        <v/>
      </c>
      <c r="J21" s="33"/>
      <c r="K21" s="44" t="str">
        <f t="shared" si="8"/>
        <v/>
      </c>
      <c r="L21" s="33"/>
      <c r="M21" s="45" t="str">
        <f t="shared" si="9"/>
        <v/>
      </c>
    </row>
    <row r="22" spans="4:13" ht="15" x14ac:dyDescent="0.25">
      <c r="D22" s="104" t="s">
        <v>113</v>
      </c>
      <c r="E22" s="32"/>
      <c r="F22" s="33"/>
      <c r="G22" s="44" t="str">
        <f t="shared" si="6"/>
        <v/>
      </c>
      <c r="H22" s="33"/>
      <c r="I22" s="44" t="str">
        <f t="shared" si="7"/>
        <v/>
      </c>
      <c r="J22" s="33"/>
      <c r="K22" s="44" t="str">
        <f t="shared" si="8"/>
        <v/>
      </c>
      <c r="L22" s="33"/>
      <c r="M22" s="45" t="str">
        <f t="shared" si="9"/>
        <v/>
      </c>
    </row>
    <row r="23" spans="4:13" ht="15" x14ac:dyDescent="0.25">
      <c r="D23" s="56" t="s">
        <v>4</v>
      </c>
      <c r="E23" s="32"/>
      <c r="F23" s="33"/>
      <c r="G23" s="44" t="str">
        <f t="shared" si="6"/>
        <v/>
      </c>
      <c r="H23" s="33"/>
      <c r="I23" s="44" t="str">
        <f t="shared" si="7"/>
        <v/>
      </c>
      <c r="J23" s="33"/>
      <c r="K23" s="44" t="str">
        <f t="shared" si="8"/>
        <v/>
      </c>
      <c r="L23" s="33"/>
      <c r="M23" s="45" t="str">
        <f t="shared" si="9"/>
        <v/>
      </c>
    </row>
    <row r="24" spans="4:13" ht="15" x14ac:dyDescent="0.25">
      <c r="D24" s="56" t="s">
        <v>22</v>
      </c>
      <c r="E24" s="32"/>
      <c r="F24" s="33"/>
      <c r="G24" s="44" t="str">
        <f t="shared" si="6"/>
        <v/>
      </c>
      <c r="H24" s="33"/>
      <c r="I24" s="44" t="str">
        <f t="shared" si="7"/>
        <v/>
      </c>
      <c r="J24" s="33"/>
      <c r="K24" s="44" t="str">
        <f t="shared" si="8"/>
        <v/>
      </c>
      <c r="L24" s="33"/>
      <c r="M24" s="45" t="str">
        <f t="shared" si="9"/>
        <v/>
      </c>
    </row>
    <row r="25" spans="4:13" ht="15" x14ac:dyDescent="0.25">
      <c r="D25" s="34" t="s">
        <v>73</v>
      </c>
      <c r="E25" s="32"/>
      <c r="F25" s="33"/>
      <c r="G25" s="44" t="str">
        <f t="shared" si="6"/>
        <v/>
      </c>
      <c r="H25" s="33"/>
      <c r="I25" s="44" t="str">
        <f t="shared" ref="I25:I30" si="10">IFERROR(H25/F25-1,"")</f>
        <v/>
      </c>
      <c r="J25" s="33"/>
      <c r="K25" s="44" t="str">
        <f t="shared" ref="K25:K30" si="11">IFERROR(J25/H25-1,"")</f>
        <v/>
      </c>
      <c r="L25" s="33"/>
      <c r="M25" s="45"/>
    </row>
    <row r="26" spans="4:13" ht="15" x14ac:dyDescent="0.25">
      <c r="D26" s="34" t="s">
        <v>73</v>
      </c>
      <c r="E26" s="32"/>
      <c r="F26" s="33"/>
      <c r="G26" s="44" t="str">
        <f t="shared" si="6"/>
        <v/>
      </c>
      <c r="H26" s="33"/>
      <c r="I26" s="44" t="str">
        <f t="shared" si="10"/>
        <v/>
      </c>
      <c r="J26" s="33"/>
      <c r="K26" s="44" t="str">
        <f t="shared" si="11"/>
        <v/>
      </c>
      <c r="L26" s="33"/>
      <c r="M26" s="45"/>
    </row>
    <row r="27" spans="4:13" ht="15" x14ac:dyDescent="0.25">
      <c r="D27" s="34" t="s">
        <v>73</v>
      </c>
      <c r="E27" s="32"/>
      <c r="F27" s="33"/>
      <c r="G27" s="44" t="str">
        <f t="shared" si="6"/>
        <v/>
      </c>
      <c r="H27" s="33"/>
      <c r="I27" s="44" t="str">
        <f t="shared" si="10"/>
        <v/>
      </c>
      <c r="J27" s="33"/>
      <c r="K27" s="44" t="str">
        <f t="shared" si="11"/>
        <v/>
      </c>
      <c r="L27" s="33"/>
      <c r="M27" s="45"/>
    </row>
    <row r="28" spans="4:13" ht="15" x14ac:dyDescent="0.25">
      <c r="D28" s="34" t="s">
        <v>73</v>
      </c>
      <c r="E28" s="32"/>
      <c r="F28" s="33"/>
      <c r="G28" s="44" t="str">
        <f t="shared" si="6"/>
        <v/>
      </c>
      <c r="H28" s="33"/>
      <c r="I28" s="44" t="str">
        <f t="shared" si="10"/>
        <v/>
      </c>
      <c r="J28" s="33"/>
      <c r="K28" s="44" t="str">
        <f t="shared" si="11"/>
        <v/>
      </c>
      <c r="L28" s="33"/>
      <c r="M28" s="45"/>
    </row>
    <row r="29" spans="4:13" ht="15" x14ac:dyDescent="0.25">
      <c r="D29" s="34" t="s">
        <v>73</v>
      </c>
      <c r="E29" s="32"/>
      <c r="F29" s="33"/>
      <c r="G29" s="44" t="str">
        <f t="shared" si="6"/>
        <v/>
      </c>
      <c r="H29" s="33"/>
      <c r="I29" s="44" t="str">
        <f t="shared" si="10"/>
        <v/>
      </c>
      <c r="J29" s="33"/>
      <c r="K29" s="44" t="str">
        <f t="shared" si="11"/>
        <v/>
      </c>
      <c r="L29" s="33"/>
      <c r="M29" s="45"/>
    </row>
    <row r="30" spans="4:13" ht="15" x14ac:dyDescent="0.25">
      <c r="D30" s="34" t="s">
        <v>73</v>
      </c>
      <c r="E30" s="32"/>
      <c r="F30" s="33"/>
      <c r="G30" s="44" t="str">
        <f t="shared" si="6"/>
        <v/>
      </c>
      <c r="H30" s="33"/>
      <c r="I30" s="44" t="str">
        <f t="shared" si="10"/>
        <v/>
      </c>
      <c r="J30" s="33"/>
      <c r="K30" s="44" t="str">
        <f t="shared" si="11"/>
        <v/>
      </c>
      <c r="L30" s="33"/>
      <c r="M30" s="45"/>
    </row>
    <row r="31" spans="4:13" ht="15" x14ac:dyDescent="0.25">
      <c r="D31" s="34" t="s">
        <v>73</v>
      </c>
      <c r="E31" s="32"/>
      <c r="F31" s="33"/>
      <c r="G31" s="44" t="str">
        <f t="shared" si="6"/>
        <v/>
      </c>
      <c r="H31" s="33"/>
      <c r="I31" s="44" t="str">
        <f t="shared" si="7"/>
        <v/>
      </c>
      <c r="J31" s="33"/>
      <c r="K31" s="44" t="str">
        <f t="shared" si="8"/>
        <v/>
      </c>
      <c r="L31" s="33"/>
      <c r="M31" s="45" t="str">
        <f t="shared" si="9"/>
        <v/>
      </c>
    </row>
    <row r="32" spans="4:13" ht="15" x14ac:dyDescent="0.25">
      <c r="D32" s="34" t="s">
        <v>73</v>
      </c>
      <c r="E32" s="32"/>
      <c r="F32" s="33"/>
      <c r="G32" s="44" t="str">
        <f t="shared" si="6"/>
        <v/>
      </c>
      <c r="H32" s="33"/>
      <c r="I32" s="44" t="str">
        <f t="shared" si="7"/>
        <v/>
      </c>
      <c r="J32" s="33"/>
      <c r="K32" s="44" t="str">
        <f t="shared" si="8"/>
        <v/>
      </c>
      <c r="L32" s="33"/>
      <c r="M32" s="45" t="str">
        <f t="shared" si="9"/>
        <v/>
      </c>
    </row>
    <row r="33" spans="4:13" ht="15" x14ac:dyDescent="0.25">
      <c r="D33" s="34" t="s">
        <v>73</v>
      </c>
      <c r="E33" s="32"/>
      <c r="F33" s="33"/>
      <c r="G33" s="44" t="str">
        <f t="shared" si="6"/>
        <v/>
      </c>
      <c r="H33" s="33"/>
      <c r="I33" s="44" t="str">
        <f t="shared" si="7"/>
        <v/>
      </c>
      <c r="J33" s="33"/>
      <c r="K33" s="44" t="str">
        <f t="shared" si="8"/>
        <v/>
      </c>
      <c r="L33" s="33"/>
      <c r="M33" s="45" t="str">
        <f t="shared" si="9"/>
        <v/>
      </c>
    </row>
    <row r="34" spans="4:13" ht="15" x14ac:dyDescent="0.25">
      <c r="D34" s="34" t="s">
        <v>73</v>
      </c>
      <c r="E34" s="32"/>
      <c r="F34" s="33"/>
      <c r="G34" s="44" t="str">
        <f t="shared" si="6"/>
        <v/>
      </c>
      <c r="H34" s="33"/>
      <c r="I34" s="44" t="str">
        <f t="shared" si="7"/>
        <v/>
      </c>
      <c r="J34" s="33"/>
      <c r="K34" s="44" t="str">
        <f t="shared" si="8"/>
        <v/>
      </c>
      <c r="L34" s="33"/>
      <c r="M34" s="45" t="str">
        <f t="shared" si="9"/>
        <v/>
      </c>
    </row>
    <row r="35" spans="4:13" ht="15" x14ac:dyDescent="0.25">
      <c r="D35" s="34" t="s">
        <v>74</v>
      </c>
      <c r="E35" s="32"/>
      <c r="F35" s="33"/>
      <c r="G35" s="44" t="str">
        <f t="shared" si="6"/>
        <v/>
      </c>
      <c r="H35" s="33"/>
      <c r="I35" s="44" t="str">
        <f t="shared" si="7"/>
        <v/>
      </c>
      <c r="J35" s="33"/>
      <c r="K35" s="44" t="str">
        <f t="shared" si="8"/>
        <v/>
      </c>
      <c r="L35" s="33"/>
      <c r="M35" s="45" t="str">
        <f t="shared" si="9"/>
        <v/>
      </c>
    </row>
    <row r="36" spans="4:13" ht="15" x14ac:dyDescent="0.25">
      <c r="D36" s="34"/>
      <c r="E36" s="32"/>
      <c r="F36" s="33"/>
      <c r="G36" s="44" t="str">
        <f t="shared" si="6"/>
        <v/>
      </c>
      <c r="H36" s="33"/>
      <c r="I36" s="44" t="str">
        <f t="shared" si="7"/>
        <v/>
      </c>
      <c r="J36" s="33"/>
      <c r="K36" s="44" t="str">
        <f t="shared" si="8"/>
        <v/>
      </c>
      <c r="L36" s="33"/>
      <c r="M36" s="45" t="str">
        <f t="shared" si="9"/>
        <v/>
      </c>
    </row>
    <row r="37" spans="4:13" ht="15" x14ac:dyDescent="0.25">
      <c r="D37" s="57" t="s">
        <v>40</v>
      </c>
      <c r="E37" s="32"/>
      <c r="F37" s="33"/>
      <c r="G37" s="44" t="str">
        <f t="shared" ref="G37:G38" si="12">IFERROR(F37/E37-1,"")</f>
        <v/>
      </c>
      <c r="H37" s="33"/>
      <c r="I37" s="44" t="str">
        <f t="shared" ref="I37:I38" si="13">IFERROR(H37/F37-1,"")</f>
        <v/>
      </c>
      <c r="J37" s="33"/>
      <c r="K37" s="44" t="str">
        <f t="shared" ref="K37:M38" si="14">IFERROR(J37/H37-1,"")</f>
        <v/>
      </c>
      <c r="L37" s="33"/>
      <c r="M37" s="45" t="str">
        <f t="shared" si="14"/>
        <v/>
      </c>
    </row>
    <row r="38" spans="4:13" ht="15" x14ac:dyDescent="0.25">
      <c r="D38" s="57" t="s">
        <v>41</v>
      </c>
      <c r="E38" s="32"/>
      <c r="F38" s="33"/>
      <c r="G38" s="44" t="str">
        <f t="shared" si="12"/>
        <v/>
      </c>
      <c r="H38" s="33"/>
      <c r="I38" s="44" t="str">
        <f t="shared" si="13"/>
        <v/>
      </c>
      <c r="J38" s="33"/>
      <c r="K38" s="44" t="str">
        <f t="shared" si="14"/>
        <v/>
      </c>
      <c r="L38" s="33"/>
      <c r="M38" s="45"/>
    </row>
    <row r="39" spans="4:13" ht="15" x14ac:dyDescent="0.25">
      <c r="D39" s="51" t="s">
        <v>42</v>
      </c>
      <c r="E39" s="52">
        <f>E9-E17-E37-E38</f>
        <v>0</v>
      </c>
      <c r="F39" s="52">
        <f>F9-F17-F37-F38</f>
        <v>0</v>
      </c>
      <c r="G39" s="53" t="str">
        <f t="shared" ref="G39:G45" si="15">IFERROR(F39/E39-1,"")</f>
        <v/>
      </c>
      <c r="H39" s="52">
        <f>H9-H17-H37-H38</f>
        <v>0</v>
      </c>
      <c r="I39" s="53" t="str">
        <f>IFERROR(H39/F39-1,"")</f>
        <v/>
      </c>
      <c r="J39" s="52">
        <f>J9-J17-J37-J38</f>
        <v>0</v>
      </c>
      <c r="K39" s="53" t="str">
        <f>IFERROR(J39/H39-1,"")</f>
        <v/>
      </c>
      <c r="L39" s="52">
        <f>L9-L17-L37-L38</f>
        <v>0</v>
      </c>
      <c r="M39" s="53" t="str">
        <f>IFERROR(L39/J39-1,"")</f>
        <v/>
      </c>
    </row>
    <row r="40" spans="4:13" ht="15" x14ac:dyDescent="0.25">
      <c r="D40" s="97" t="s">
        <v>43</v>
      </c>
      <c r="E40" s="32"/>
      <c r="F40" s="33"/>
      <c r="G40" s="44" t="str">
        <f t="shared" si="15"/>
        <v/>
      </c>
      <c r="H40" s="33"/>
      <c r="I40" s="44" t="str">
        <f>IFERROR(H40/F40-1,"")</f>
        <v/>
      </c>
      <c r="J40" s="33"/>
      <c r="K40" s="44" t="str">
        <f>IFERROR(J40/H40-1,"")</f>
        <v/>
      </c>
      <c r="L40" s="33"/>
      <c r="M40" s="45" t="str">
        <f t="shared" ref="M40" si="16">IFERROR(L40/K40-1,"")</f>
        <v/>
      </c>
    </row>
    <row r="41" spans="4:13" ht="15" x14ac:dyDescent="0.25">
      <c r="D41" s="51" t="s">
        <v>114</v>
      </c>
      <c r="E41" s="52">
        <f>E39-E40</f>
        <v>0</v>
      </c>
      <c r="F41" s="52">
        <f>F39-F40</f>
        <v>0</v>
      </c>
      <c r="G41" s="53" t="str">
        <f t="shared" si="15"/>
        <v/>
      </c>
      <c r="H41" s="52">
        <f>H39-H40</f>
        <v>0</v>
      </c>
      <c r="I41" s="53" t="str">
        <f>IFERROR(H41/F41-1,"")</f>
        <v/>
      </c>
      <c r="J41" s="52">
        <f>J39-J40</f>
        <v>0</v>
      </c>
      <c r="K41" s="53" t="str">
        <f>IFERROR(J41/H41-1,"")</f>
        <v/>
      </c>
      <c r="L41" s="52">
        <f>L39-L40</f>
        <v>0</v>
      </c>
      <c r="M41" s="53" t="str">
        <f>IFERROR(L41/J41-1,"")</f>
        <v/>
      </c>
    </row>
    <row r="42" spans="4:13" ht="15" x14ac:dyDescent="0.25">
      <c r="D42" s="97" t="s">
        <v>112</v>
      </c>
      <c r="E42" s="32"/>
      <c r="F42" s="33"/>
      <c r="G42" s="58" t="str">
        <f t="shared" si="15"/>
        <v/>
      </c>
      <c r="H42" s="33"/>
      <c r="I42" s="58" t="str">
        <f t="shared" ref="I42" si="17">IFERROR(H42/F42-1,"")</f>
        <v/>
      </c>
      <c r="J42" s="33"/>
      <c r="K42" s="59" t="str">
        <f t="shared" ref="K42" si="18">IFERROR(J42/H42-1,"")</f>
        <v/>
      </c>
      <c r="L42" s="33"/>
      <c r="M42" s="45" t="str">
        <f>IFERROR(L42/J42-1,"")</f>
        <v/>
      </c>
    </row>
    <row r="43" spans="4:13" ht="15" x14ac:dyDescent="0.25">
      <c r="D43" s="51" t="s">
        <v>44</v>
      </c>
      <c r="E43" s="52">
        <f>E41-E42</f>
        <v>0</v>
      </c>
      <c r="F43" s="52">
        <f>F41-F42</f>
        <v>0</v>
      </c>
      <c r="G43" s="53" t="str">
        <f t="shared" si="15"/>
        <v/>
      </c>
      <c r="H43" s="52">
        <f>H41-H42</f>
        <v>0</v>
      </c>
      <c r="I43" s="53" t="str">
        <f>IFERROR(H43/F43-1,"")</f>
        <v/>
      </c>
      <c r="J43" s="52">
        <f>J41-J42</f>
        <v>0</v>
      </c>
      <c r="K43" s="53" t="str">
        <f>IFERROR(J43/H43-1,"")</f>
        <v/>
      </c>
      <c r="L43" s="52">
        <f>L41-L42</f>
        <v>0</v>
      </c>
      <c r="M43" s="53" t="str">
        <f>IFERROR(L43/J43-1,"")</f>
        <v/>
      </c>
    </row>
    <row r="44" spans="4:13" ht="15" x14ac:dyDescent="0.25">
      <c r="D44" s="57" t="s">
        <v>45</v>
      </c>
      <c r="E44" s="32"/>
      <c r="F44" s="33"/>
      <c r="G44" s="44" t="str">
        <f t="shared" si="15"/>
        <v/>
      </c>
      <c r="H44" s="33"/>
      <c r="I44" s="44" t="str">
        <f t="shared" ref="I44" si="19">IFERROR(H44/F44-1,"")</f>
        <v/>
      </c>
      <c r="J44" s="33"/>
      <c r="K44" s="44" t="str">
        <f t="shared" ref="K44" si="20">IFERROR(J44/H44-1,"")</f>
        <v/>
      </c>
      <c r="L44" s="33"/>
      <c r="M44" s="45" t="str">
        <f t="shared" ref="M44" si="21">IFERROR(L44/K44-1,"")</f>
        <v/>
      </c>
    </row>
    <row r="45" spans="4:13" ht="15" x14ac:dyDescent="0.25">
      <c r="D45" s="51" t="s">
        <v>46</v>
      </c>
      <c r="E45" s="52">
        <f>E43-E44</f>
        <v>0</v>
      </c>
      <c r="F45" s="52">
        <f t="shared" ref="F45:L45" si="22">F43-F44</f>
        <v>0</v>
      </c>
      <c r="G45" s="53" t="str">
        <f t="shared" si="15"/>
        <v/>
      </c>
      <c r="H45" s="52">
        <f t="shared" si="22"/>
        <v>0</v>
      </c>
      <c r="I45" s="53" t="str">
        <f>IFERROR(H45/F45-1,"")</f>
        <v/>
      </c>
      <c r="J45" s="52">
        <f t="shared" si="22"/>
        <v>0</v>
      </c>
      <c r="K45" s="53" t="str">
        <f>IFERROR(J45/H45-1,"")</f>
        <v/>
      </c>
      <c r="L45" s="52">
        <f t="shared" si="22"/>
        <v>0</v>
      </c>
      <c r="M45" s="53" t="str">
        <f>IFERROR(L45/J45-1,"")</f>
        <v/>
      </c>
    </row>
    <row r="48" spans="4:13" ht="15" x14ac:dyDescent="0.25">
      <c r="E48" s="37"/>
      <c r="F48" s="37"/>
      <c r="G48" s="37"/>
      <c r="H48" s="37"/>
      <c r="I48" s="37"/>
      <c r="J48" s="37"/>
      <c r="K48" s="37"/>
      <c r="L48" s="37"/>
    </row>
    <row r="49" spans="12:12" x14ac:dyDescent="0.25">
      <c r="L49" s="18"/>
    </row>
  </sheetData>
  <sheetProtection selectLockedCells="1"/>
  <mergeCells count="1">
    <mergeCell ref="E3:F3"/>
  </mergeCells>
  <pageMargins left="0.25" right="0.25" top="0.75" bottom="0.75" header="0.3" footer="0.3"/>
  <pageSetup paperSize="9" scale="51" orientation="portrait" r:id="rId1"/>
  <ignoredErrors>
    <ignoredError sqref="G9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300-000000000000}">
          <x14:formula1>
            <xm:f>LISTE!$B$3:$B$39</xm:f>
          </x14:formula1>
          <xm:sqref>D25:D34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40"/>
  <sheetViews>
    <sheetView workbookViewId="0">
      <selection activeCell="B4" sqref="B4"/>
    </sheetView>
  </sheetViews>
  <sheetFormatPr baseColWidth="10" defaultRowHeight="15" x14ac:dyDescent="0.25"/>
  <cols>
    <col min="2" max="2" width="51.5703125" bestFit="1" customWidth="1"/>
  </cols>
  <sheetData>
    <row r="2" spans="2:12" ht="30" x14ac:dyDescent="0.25">
      <c r="B2" s="6" t="s">
        <v>62</v>
      </c>
      <c r="J2" s="4" t="s">
        <v>60</v>
      </c>
      <c r="K2" s="5" t="s">
        <v>61</v>
      </c>
      <c r="L2" s="4" t="s">
        <v>47</v>
      </c>
    </row>
    <row r="3" spans="2:12" x14ac:dyDescent="0.25">
      <c r="B3" s="8" t="s">
        <v>73</v>
      </c>
      <c r="J3" s="9"/>
      <c r="K3" s="10"/>
      <c r="L3" s="9"/>
    </row>
    <row r="4" spans="2:12" x14ac:dyDescent="0.25">
      <c r="B4" t="s">
        <v>0</v>
      </c>
      <c r="J4" t="s">
        <v>48</v>
      </c>
      <c r="K4">
        <v>12</v>
      </c>
      <c r="L4" s="3">
        <f>K4/12</f>
        <v>1</v>
      </c>
    </row>
    <row r="5" spans="2:12" x14ac:dyDescent="0.25">
      <c r="B5" t="s">
        <v>1</v>
      </c>
      <c r="J5" t="s">
        <v>49</v>
      </c>
      <c r="K5">
        <v>11</v>
      </c>
      <c r="L5" s="3">
        <f t="shared" ref="L5:L15" si="0">K5/12</f>
        <v>0.91666666666666663</v>
      </c>
    </row>
    <row r="6" spans="2:12" x14ac:dyDescent="0.25">
      <c r="B6" t="s">
        <v>2</v>
      </c>
      <c r="J6" t="s">
        <v>50</v>
      </c>
      <c r="K6">
        <v>10</v>
      </c>
      <c r="L6" s="3">
        <f t="shared" si="0"/>
        <v>0.83333333333333337</v>
      </c>
    </row>
    <row r="7" spans="2:12" x14ac:dyDescent="0.25">
      <c r="B7" t="s">
        <v>4</v>
      </c>
      <c r="J7" t="s">
        <v>51</v>
      </c>
      <c r="K7">
        <v>9</v>
      </c>
      <c r="L7" s="3">
        <f t="shared" si="0"/>
        <v>0.75</v>
      </c>
    </row>
    <row r="8" spans="2:12" x14ac:dyDescent="0.25">
      <c r="B8" t="s">
        <v>5</v>
      </c>
      <c r="J8" t="s">
        <v>52</v>
      </c>
      <c r="K8">
        <v>8</v>
      </c>
      <c r="L8" s="3">
        <f t="shared" si="0"/>
        <v>0.66666666666666663</v>
      </c>
    </row>
    <row r="9" spans="2:12" x14ac:dyDescent="0.25">
      <c r="B9" t="s">
        <v>6</v>
      </c>
      <c r="J9" t="s">
        <v>53</v>
      </c>
      <c r="K9">
        <v>7</v>
      </c>
      <c r="L9" s="3">
        <f t="shared" si="0"/>
        <v>0.58333333333333337</v>
      </c>
    </row>
    <row r="10" spans="2:12" x14ac:dyDescent="0.25">
      <c r="B10" t="s">
        <v>7</v>
      </c>
      <c r="J10" t="s">
        <v>54</v>
      </c>
      <c r="K10">
        <v>6</v>
      </c>
      <c r="L10" s="3">
        <f t="shared" si="0"/>
        <v>0.5</v>
      </c>
    </row>
    <row r="11" spans="2:12" x14ac:dyDescent="0.25">
      <c r="B11" t="s">
        <v>3</v>
      </c>
      <c r="J11" t="s">
        <v>55</v>
      </c>
      <c r="K11">
        <v>5</v>
      </c>
      <c r="L11" s="3">
        <f t="shared" si="0"/>
        <v>0.41666666666666669</v>
      </c>
    </row>
    <row r="12" spans="2:12" x14ac:dyDescent="0.25">
      <c r="B12" t="s">
        <v>8</v>
      </c>
      <c r="J12" t="s">
        <v>56</v>
      </c>
      <c r="K12">
        <v>4</v>
      </c>
      <c r="L12" s="3">
        <f t="shared" si="0"/>
        <v>0.33333333333333331</v>
      </c>
    </row>
    <row r="13" spans="2:12" x14ac:dyDescent="0.25">
      <c r="B13" t="s">
        <v>9</v>
      </c>
      <c r="J13" t="s">
        <v>57</v>
      </c>
      <c r="K13">
        <v>3</v>
      </c>
      <c r="L13" s="3">
        <f t="shared" si="0"/>
        <v>0.25</v>
      </c>
    </row>
    <row r="14" spans="2:12" x14ac:dyDescent="0.25">
      <c r="B14" t="s">
        <v>10</v>
      </c>
      <c r="J14" t="s">
        <v>58</v>
      </c>
      <c r="K14">
        <v>2</v>
      </c>
      <c r="L14" s="3">
        <f t="shared" si="0"/>
        <v>0.16666666666666666</v>
      </c>
    </row>
    <row r="15" spans="2:12" x14ac:dyDescent="0.25">
      <c r="B15" t="s">
        <v>11</v>
      </c>
      <c r="J15" t="s">
        <v>59</v>
      </c>
      <c r="K15">
        <v>1</v>
      </c>
      <c r="L15" s="3">
        <f t="shared" si="0"/>
        <v>8.3333333333333329E-2</v>
      </c>
    </row>
    <row r="16" spans="2:12" x14ac:dyDescent="0.25">
      <c r="B16" t="s">
        <v>12</v>
      </c>
    </row>
    <row r="17" spans="1:2" x14ac:dyDescent="0.25">
      <c r="B17" t="s">
        <v>13</v>
      </c>
    </row>
    <row r="18" spans="1:2" x14ac:dyDescent="0.25">
      <c r="B18" t="s">
        <v>14</v>
      </c>
    </row>
    <row r="19" spans="1:2" x14ac:dyDescent="0.25">
      <c r="B19" t="s">
        <v>15</v>
      </c>
    </row>
    <row r="20" spans="1:2" x14ac:dyDescent="0.25">
      <c r="B20" t="s">
        <v>16</v>
      </c>
    </row>
    <row r="21" spans="1:2" x14ac:dyDescent="0.25">
      <c r="B21" t="s">
        <v>17</v>
      </c>
    </row>
    <row r="22" spans="1:2" x14ac:dyDescent="0.25">
      <c r="B22" t="s">
        <v>18</v>
      </c>
    </row>
    <row r="23" spans="1:2" x14ac:dyDescent="0.25">
      <c r="B23" t="s">
        <v>19</v>
      </c>
    </row>
    <row r="24" spans="1:2" x14ac:dyDescent="0.25">
      <c r="B24" t="s">
        <v>20</v>
      </c>
    </row>
    <row r="25" spans="1:2" x14ac:dyDescent="0.25">
      <c r="B25" t="s">
        <v>21</v>
      </c>
    </row>
    <row r="26" spans="1:2" x14ac:dyDescent="0.25">
      <c r="B26" t="s">
        <v>22</v>
      </c>
    </row>
    <row r="27" spans="1:2" x14ac:dyDescent="0.25">
      <c r="B27" t="s">
        <v>23</v>
      </c>
    </row>
    <row r="28" spans="1:2" x14ac:dyDescent="0.25">
      <c r="B28" t="s">
        <v>24</v>
      </c>
    </row>
    <row r="29" spans="1:2" x14ac:dyDescent="0.25">
      <c r="A29" s="2" t="s">
        <v>37</v>
      </c>
      <c r="B29" s="1" t="s">
        <v>25</v>
      </c>
    </row>
    <row r="30" spans="1:2" x14ac:dyDescent="0.25">
      <c r="B30" s="1" t="s">
        <v>26</v>
      </c>
    </row>
    <row r="31" spans="1:2" x14ac:dyDescent="0.25">
      <c r="B31" s="1" t="s">
        <v>27</v>
      </c>
    </row>
    <row r="32" spans="1:2" x14ac:dyDescent="0.25">
      <c r="B32" s="1" t="s">
        <v>28</v>
      </c>
    </row>
    <row r="33" spans="2:2" x14ac:dyDescent="0.25">
      <c r="B33" s="1" t="s">
        <v>29</v>
      </c>
    </row>
    <row r="34" spans="2:2" x14ac:dyDescent="0.25">
      <c r="B34" s="1" t="s">
        <v>30</v>
      </c>
    </row>
    <row r="35" spans="2:2" x14ac:dyDescent="0.25">
      <c r="B35" s="1" t="s">
        <v>31</v>
      </c>
    </row>
    <row r="36" spans="2:2" x14ac:dyDescent="0.25">
      <c r="B36" s="1" t="s">
        <v>32</v>
      </c>
    </row>
    <row r="37" spans="2:2" x14ac:dyDescent="0.25">
      <c r="B37" s="1" t="s">
        <v>33</v>
      </c>
    </row>
    <row r="38" spans="2:2" x14ac:dyDescent="0.25">
      <c r="B38" s="1" t="s">
        <v>34</v>
      </c>
    </row>
    <row r="39" spans="2:2" x14ac:dyDescent="0.25">
      <c r="B39" s="1" t="s">
        <v>35</v>
      </c>
    </row>
    <row r="40" spans="2:2" x14ac:dyDescent="0.25">
      <c r="B40" s="1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PLAN FINANCEMENT</vt:lpstr>
      <vt:lpstr>PLAN D'AFFAIRES MSP</vt:lpstr>
      <vt:lpstr>LISTE</vt:lpstr>
      <vt:lpstr>Nom_projet</vt:lpstr>
      <vt:lpstr>'PLAN D''AFFAIRES MSP'!Zone_d_impression</vt:lpstr>
      <vt:lpstr>'PLAN FINANCEMENT'!Zone_d_impression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NIVEAU, Olivier (ARS-NA/DOS)</dc:creator>
  <cp:lastModifiedBy>NIVEAU, Olivier (ARS-NA/DOS)</cp:lastModifiedBy>
  <cp:lastPrinted>2025-03-05T14:15:17Z</cp:lastPrinted>
  <dcterms:created xsi:type="dcterms:W3CDTF">2024-06-14T14:56:48Z</dcterms:created>
  <dcterms:modified xsi:type="dcterms:W3CDTF">2025-04-10T17:10:54Z</dcterms:modified>
</cp:coreProperties>
</file>