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650" tabRatio="780" activeTab="1"/>
  </bookViews>
  <sheets>
    <sheet name="Page de garde projet" sheetId="14" r:id="rId1"/>
    <sheet name="Notice" sheetId="20" r:id="rId2"/>
    <sheet name="Pièces à joindre " sheetId="21" r:id="rId3"/>
    <sheet name="Fiche 3-1" sheetId="1" r:id="rId4"/>
    <sheet name="Fiche 3-2" sheetId="10" r:id="rId5"/>
    <sheet name="Fiche 6-1_2023" sheetId="16" r:id="rId6"/>
    <sheet name="Fiche 6-1_2024" sheetId="23" r:id="rId7"/>
    <sheet name="Fiche 6-1_2025" sheetId="24" r:id="rId8"/>
    <sheet name="Fiche 6-1_2026" sheetId="25" r:id="rId9"/>
    <sheet name="Fiche 6-1_2027" sheetId="22" r:id="rId10"/>
    <sheet name="Fiche 6-2" sheetId="13" r:id="rId11"/>
    <sheet name="Fiche 6-3_2023" sheetId="12" r:id="rId12"/>
    <sheet name="Fiche 6-3_2024" sheetId="26" r:id="rId13"/>
    <sheet name="Fiche 6-3_2025" sheetId="27" r:id="rId14"/>
    <sheet name="Fiche 6-3_2026" sheetId="28" r:id="rId15"/>
    <sheet name="Fiche 6-3_2027" sheetId="29" r:id="rId16"/>
    <sheet name="Menu déroulant" sheetId="2" state="hidden" r:id="rId17"/>
  </sheets>
  <definedNames>
    <definedName name="_xlnm._FilterDatabase" localSheetId="16" hidden="1">'Menu déroulant'!$A$1:$I$106</definedName>
    <definedName name="Addictions">'Menu déroulant'!$D$22:$D$25</definedName>
    <definedName name="Cancer">'Menu déroulant'!$D$30:$D$32</definedName>
    <definedName name="Communication">'Menu déroulant'!$D$103</definedName>
    <definedName name="Education_thérapeutique_du_patient">'Menu déroulant'!$D$2:$D$7</definedName>
    <definedName name="_xlnm.Print_Titles" localSheetId="3">'Fiche 3-1'!$1:$2</definedName>
    <definedName name="Libellé2">'Menu déroulant'!$A$2:$A$21</definedName>
    <definedName name="Listepôles" localSheetId="6">#REF!</definedName>
    <definedName name="Listepôles" localSheetId="7">#REF!</definedName>
    <definedName name="Listepôles" localSheetId="8">#REF!</definedName>
    <definedName name="Listepôles" localSheetId="9">#REF!</definedName>
    <definedName name="Listepôles" localSheetId="12">#REF!</definedName>
    <definedName name="Listepôles" localSheetId="13">#REF!</definedName>
    <definedName name="Listepôles" localSheetId="14">#REF!</definedName>
    <definedName name="Listepôles" localSheetId="15">#REF!</definedName>
    <definedName name="Listepôles">#REF!</definedName>
    <definedName name="Lutte_contre_les_risques_infectieux">'Menu déroulant'!$D$15:$D$21</definedName>
    <definedName name="Nutrition_et_obésité">'Menu déroulant'!$D$34:$D$40</definedName>
    <definedName name="Parentalité">'Menu déroulant'!$D$56:$D$57</definedName>
    <definedName name="Pilotage_régional_de_la_politique_de_santé_publique">'Menu déroulant'!$D$8:$D$14</definedName>
    <definedName name="Plan_régional_santé_environnement">'Menu déroulant'!$D$82:$D$102</definedName>
    <definedName name="Pole" localSheetId="6">#REF!</definedName>
    <definedName name="Pole" localSheetId="7">#REF!</definedName>
    <definedName name="Pole" localSheetId="8">#REF!</definedName>
    <definedName name="Pole" localSheetId="9">#REF!</definedName>
    <definedName name="Pole" localSheetId="12">#REF!</definedName>
    <definedName name="Pole" localSheetId="13">#REF!</definedName>
    <definedName name="Pole" localSheetId="14">#REF!</definedName>
    <definedName name="Pole" localSheetId="15">#REF!</definedName>
    <definedName name="Pole">#REF!</definedName>
    <definedName name="Politiques_enfance_vulnérable">'Menu déroulant'!$D$105:$D$106</definedName>
    <definedName name="Prévention_Promotion_de_la_Santé" localSheetId="6">#REF!</definedName>
    <definedName name="Prévention_Promotion_de_la_Santé" localSheetId="7">#REF!</definedName>
    <definedName name="Prévention_Promotion_de_la_Santé" localSheetId="8">#REF!</definedName>
    <definedName name="Prévention_Promotion_de_la_Santé" localSheetId="9">#REF!</definedName>
    <definedName name="Prévention_Promotion_de_la_Santé" localSheetId="12">#REF!</definedName>
    <definedName name="Prévention_Promotion_de_la_Santé" localSheetId="13">#REF!</definedName>
    <definedName name="Prévention_Promotion_de_la_Santé" localSheetId="14">#REF!</definedName>
    <definedName name="Prévention_Promotion_de_la_Santé" localSheetId="15">#REF!</definedName>
    <definedName name="Prévention_Promotion_de_la_Santé">#REF!</definedName>
    <definedName name="Programme_regional_pour_acces_à_la_prevention_et_aux_soins">'Menu déroulant'!$D$45:$D$53</definedName>
    <definedName name="Santé_des_jeunes">'Menu déroulant'!$D$33</definedName>
    <definedName name="Santé_environnement">'Menu déroulant'!$D$67:$D$81</definedName>
    <definedName name="Santé_Environnementale" localSheetId="6">#REF!</definedName>
    <definedName name="Santé_Environnementale" localSheetId="7">#REF!</definedName>
    <definedName name="Santé_Environnementale" localSheetId="8">#REF!</definedName>
    <definedName name="Santé_Environnementale" localSheetId="9">#REF!</definedName>
    <definedName name="Santé_Environnementale" localSheetId="12">#REF!</definedName>
    <definedName name="Santé_Environnementale" localSheetId="13">#REF!</definedName>
    <definedName name="Santé_Environnementale" localSheetId="14">#REF!</definedName>
    <definedName name="Santé_Environnementale" localSheetId="15">#REF!</definedName>
    <definedName name="Santé_Environnementale">#REF!</definedName>
    <definedName name="Santé_mentale">'Menu déroulant'!$D$26:$D$29</definedName>
    <definedName name="Santé_sexuelle_et_vie_affective">'Menu déroulant'!$D$58:$D$61</definedName>
    <definedName name="Stratégie_petite_enfance">'Menu déroulant'!$D$54:$D$55</definedName>
    <definedName name="Vaccination">'Menu déroulant'!$D$62:$D$65</definedName>
    <definedName name="Veille_et_sécurité_sanitaire">'Menu déroulant'!$D$104</definedName>
    <definedName name="Vieillissement">'Menu déroulant'!$D$41:$D$44</definedName>
    <definedName name="Violences">'Menu déroulant'!$D$66</definedName>
    <definedName name="_xlnm.Print_Area" localSheetId="3">'Fiche 3-1'!$B$1:$O$625</definedName>
    <definedName name="_xlnm.Print_Area" localSheetId="4">'Fiche 3-2'!$A$1:$N$79</definedName>
    <definedName name="_xlnm.Print_Area" localSheetId="5">'Fiche 6-1_2023'!$A$1:$N$544</definedName>
    <definedName name="_xlnm.Print_Area" localSheetId="6">'Fiche 6-1_2024'!$A$1:$N$669</definedName>
    <definedName name="_xlnm.Print_Area" localSheetId="7">'Fiche 6-1_2025'!$A$1:$N$669</definedName>
    <definedName name="_xlnm.Print_Area" localSheetId="8">'Fiche 6-1_2026'!$A$1:$N$669</definedName>
    <definedName name="_xlnm.Print_Area" localSheetId="9">'Fiche 6-1_2027'!$A$1:$N$669</definedName>
    <definedName name="_xlnm.Print_Area" localSheetId="10">'Fiche 6-2'!$A$1:$V$63</definedName>
    <definedName name="_xlnm.Print_Area" localSheetId="11">'Fiche 6-3_2023'!$A$1:$K$80</definedName>
    <definedName name="_xlnm.Print_Area" localSheetId="12">'Fiche 6-3_2024'!$A$1:$K$80</definedName>
    <definedName name="_xlnm.Print_Area" localSheetId="13">'Fiche 6-3_2025'!$A$1:$K$80</definedName>
    <definedName name="_xlnm.Print_Area" localSheetId="14">'Fiche 6-3_2026'!$A$1:$K$80</definedName>
    <definedName name="_xlnm.Print_Area" localSheetId="15">'Fiche 6-3_2027'!$A$1:$K$80</definedName>
    <definedName name="_xlnm.Print_Area" localSheetId="1">Notice!$A$1:$O$62</definedName>
    <definedName name="_xlnm.Print_Area" localSheetId="0">'Page de garde projet'!$A$1:$K$23</definedName>
    <definedName name="_xlnm.Print_Area" localSheetId="2">'Pièces à joindre '!$A$1:$J$30</definedName>
  </definedNames>
  <calcPr calcId="145621"/>
</workbook>
</file>

<file path=xl/calcChain.xml><?xml version="1.0" encoding="utf-8"?>
<calcChain xmlns="http://schemas.openxmlformats.org/spreadsheetml/2006/main">
  <c r="U44" i="13" l="1"/>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4" i="13"/>
  <c r="AB46" i="13"/>
  <c r="AB47" i="13"/>
  <c r="AB48" i="13"/>
  <c r="AB49" i="13"/>
  <c r="AB50" i="13"/>
  <c r="AB51" i="13"/>
  <c r="AB10"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4" i="13"/>
  <c r="Z46" i="13"/>
  <c r="Z47" i="13"/>
  <c r="Z48" i="13"/>
  <c r="Z49" i="13"/>
  <c r="Z50" i="13"/>
  <c r="Z51" i="13"/>
  <c r="Z10"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4" i="13"/>
  <c r="X46" i="13"/>
  <c r="X47" i="13"/>
  <c r="X48" i="13"/>
  <c r="X49" i="13"/>
  <c r="X50" i="13"/>
  <c r="X51" i="13"/>
  <c r="X10"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4" i="13"/>
  <c r="V46" i="13"/>
  <c r="V47" i="13"/>
  <c r="V48" i="13"/>
  <c r="V49" i="13"/>
  <c r="V50" i="13"/>
  <c r="V51" i="13"/>
  <c r="V10"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4" i="13"/>
  <c r="T46" i="13"/>
  <c r="T47" i="13"/>
  <c r="T48" i="13"/>
  <c r="T49" i="13"/>
  <c r="T50" i="13"/>
  <c r="T51" i="13"/>
  <c r="T10" i="13"/>
  <c r="AC46" i="13"/>
  <c r="AC37" i="13"/>
  <c r="AC12" i="13"/>
  <c r="AC44" i="13" s="1"/>
  <c r="AC51" i="13" s="1"/>
  <c r="AA46" i="13"/>
  <c r="AA51" i="13" s="1"/>
  <c r="AA37" i="13"/>
  <c r="AA12" i="13"/>
  <c r="AA44" i="13" s="1"/>
  <c r="Y46" i="13"/>
  <c r="Y37" i="13"/>
  <c r="Y12" i="13"/>
  <c r="Y44" i="13" s="1"/>
  <c r="Y51" i="13" s="1"/>
  <c r="W46" i="13"/>
  <c r="W37" i="13"/>
  <c r="W44" i="13" s="1"/>
  <c r="W12" i="13"/>
  <c r="U12" i="13"/>
  <c r="F46" i="13"/>
  <c r="F51" i="13" s="1"/>
  <c r="N51" i="13"/>
  <c r="L51" i="13"/>
  <c r="J51" i="13"/>
  <c r="H51" i="13"/>
  <c r="N46" i="13"/>
  <c r="L46" i="13"/>
  <c r="J46" i="13"/>
  <c r="H46" i="13"/>
  <c r="N44" i="13"/>
  <c r="L44" i="13"/>
  <c r="J44" i="13"/>
  <c r="H44" i="13"/>
  <c r="F44" i="13"/>
  <c r="N37" i="13"/>
  <c r="L37" i="13"/>
  <c r="J37" i="13"/>
  <c r="H37" i="13"/>
  <c r="F37" i="13"/>
  <c r="N29" i="13"/>
  <c r="L29" i="13"/>
  <c r="J29" i="13"/>
  <c r="H29" i="13"/>
  <c r="F29" i="13"/>
  <c r="N26" i="13"/>
  <c r="L26" i="13"/>
  <c r="J26" i="13"/>
  <c r="H26" i="13"/>
  <c r="F26" i="13"/>
  <c r="N20" i="13"/>
  <c r="L20" i="13"/>
  <c r="J20" i="13"/>
  <c r="H20" i="13"/>
  <c r="N14" i="13"/>
  <c r="L14" i="13"/>
  <c r="J14" i="13"/>
  <c r="H14" i="13"/>
  <c r="N10" i="13"/>
  <c r="L10" i="13"/>
  <c r="J10" i="13"/>
  <c r="H10" i="13"/>
  <c r="F10" i="13"/>
  <c r="F14" i="13"/>
  <c r="M11" i="13"/>
  <c r="M12" i="13"/>
  <c r="M13" i="13"/>
  <c r="M14" i="13"/>
  <c r="M15" i="13"/>
  <c r="M16" i="13"/>
  <c r="M17" i="13"/>
  <c r="M18" i="13"/>
  <c r="M19" i="13"/>
  <c r="M20" i="13"/>
  <c r="M21" i="13"/>
  <c r="M22" i="13"/>
  <c r="M23" i="13"/>
  <c r="M24" i="13"/>
  <c r="M26" i="13"/>
  <c r="M27" i="13"/>
  <c r="M28" i="13"/>
  <c r="M29" i="13"/>
  <c r="M30" i="13"/>
  <c r="M31" i="13"/>
  <c r="M32" i="13"/>
  <c r="M33" i="13"/>
  <c r="M34" i="13"/>
  <c r="M35" i="13"/>
  <c r="M36" i="13"/>
  <c r="M37" i="13"/>
  <c r="M38" i="13"/>
  <c r="M39" i="13"/>
  <c r="M41" i="13"/>
  <c r="M42" i="13"/>
  <c r="M43" i="13"/>
  <c r="M46" i="13"/>
  <c r="M47" i="13"/>
  <c r="M48" i="13"/>
  <c r="M49" i="13"/>
  <c r="M50" i="13"/>
  <c r="K11" i="13"/>
  <c r="K12" i="13"/>
  <c r="K13" i="13"/>
  <c r="K15" i="13"/>
  <c r="K16" i="13"/>
  <c r="K17" i="13"/>
  <c r="K18" i="13"/>
  <c r="K19" i="13"/>
  <c r="K20" i="13"/>
  <c r="K21" i="13"/>
  <c r="K22" i="13"/>
  <c r="K23" i="13"/>
  <c r="K24" i="13"/>
  <c r="K26" i="13"/>
  <c r="K27" i="13"/>
  <c r="K28" i="13"/>
  <c r="K29" i="13"/>
  <c r="K30" i="13"/>
  <c r="K31" i="13"/>
  <c r="K32" i="13"/>
  <c r="K33" i="13"/>
  <c r="K34" i="13"/>
  <c r="K35" i="13"/>
  <c r="K36" i="13"/>
  <c r="K37" i="13"/>
  <c r="K38" i="13"/>
  <c r="K39" i="13"/>
  <c r="K41" i="13"/>
  <c r="K42" i="13"/>
  <c r="K43" i="13"/>
  <c r="K46" i="13"/>
  <c r="K47" i="13"/>
  <c r="K48" i="13"/>
  <c r="K49" i="13"/>
  <c r="K50" i="13"/>
  <c r="I11" i="13"/>
  <c r="I12" i="13"/>
  <c r="I13" i="13"/>
  <c r="I14" i="13"/>
  <c r="I15" i="13"/>
  <c r="I16" i="13"/>
  <c r="I17" i="13"/>
  <c r="I18" i="13"/>
  <c r="I19" i="13"/>
  <c r="I20" i="13"/>
  <c r="I21" i="13"/>
  <c r="I22" i="13"/>
  <c r="I23" i="13"/>
  <c r="I24" i="13"/>
  <c r="I26" i="13"/>
  <c r="I27" i="13"/>
  <c r="I28" i="13"/>
  <c r="I29" i="13"/>
  <c r="I30" i="13"/>
  <c r="I31" i="13"/>
  <c r="I32" i="13"/>
  <c r="I33" i="13"/>
  <c r="I34" i="13"/>
  <c r="I35" i="13"/>
  <c r="I36" i="13"/>
  <c r="I37" i="13"/>
  <c r="I38" i="13"/>
  <c r="I39" i="13"/>
  <c r="I41" i="13"/>
  <c r="I42" i="13"/>
  <c r="I43" i="13"/>
  <c r="I46" i="13"/>
  <c r="I47" i="13"/>
  <c r="I48" i="13"/>
  <c r="I49" i="13"/>
  <c r="I50" i="13"/>
  <c r="G11" i="13"/>
  <c r="G12" i="13"/>
  <c r="G13" i="13"/>
  <c r="G14" i="13"/>
  <c r="G15" i="13"/>
  <c r="G16" i="13"/>
  <c r="G17" i="13"/>
  <c r="G18" i="13"/>
  <c r="G19" i="13"/>
  <c r="G20" i="13"/>
  <c r="G21" i="13"/>
  <c r="G22" i="13"/>
  <c r="G23" i="13"/>
  <c r="G24" i="13"/>
  <c r="G26" i="13"/>
  <c r="G27" i="13"/>
  <c r="G28" i="13"/>
  <c r="G29" i="13"/>
  <c r="G30" i="13"/>
  <c r="G31" i="13"/>
  <c r="G32" i="13"/>
  <c r="G33" i="13"/>
  <c r="G34" i="13"/>
  <c r="G35" i="13"/>
  <c r="G36" i="13"/>
  <c r="G37" i="13"/>
  <c r="G38" i="13"/>
  <c r="G39" i="13"/>
  <c r="G41" i="13"/>
  <c r="G42" i="13"/>
  <c r="G43" i="13"/>
  <c r="G46" i="13"/>
  <c r="G47" i="13"/>
  <c r="G48" i="13"/>
  <c r="G49" i="13"/>
  <c r="G50" i="13"/>
  <c r="E11" i="13"/>
  <c r="E12" i="13"/>
  <c r="E13" i="13"/>
  <c r="E14" i="13"/>
  <c r="E15" i="13"/>
  <c r="E16" i="13"/>
  <c r="E17" i="13"/>
  <c r="E18" i="13"/>
  <c r="E19" i="13"/>
  <c r="E20" i="13"/>
  <c r="E21" i="13"/>
  <c r="E22" i="13"/>
  <c r="E23" i="13"/>
  <c r="E24" i="13"/>
  <c r="E26" i="13"/>
  <c r="E27" i="13"/>
  <c r="E28" i="13"/>
  <c r="E29" i="13"/>
  <c r="E30" i="13"/>
  <c r="E31" i="13"/>
  <c r="E32" i="13"/>
  <c r="E33" i="13"/>
  <c r="E34" i="13"/>
  <c r="E35" i="13"/>
  <c r="E36" i="13"/>
  <c r="E37" i="13"/>
  <c r="E38" i="13"/>
  <c r="E39" i="13"/>
  <c r="E41" i="13"/>
  <c r="E42" i="13"/>
  <c r="E43" i="13"/>
  <c r="E46" i="13"/>
  <c r="E47" i="13"/>
  <c r="E48" i="13"/>
  <c r="E49" i="13"/>
  <c r="E50" i="13"/>
  <c r="E570" i="22"/>
  <c r="F570" i="22"/>
  <c r="D570" i="22"/>
  <c r="E546" i="22"/>
  <c r="F546" i="22"/>
  <c r="E547" i="22"/>
  <c r="F547" i="22"/>
  <c r="E548" i="22"/>
  <c r="F548" i="22"/>
  <c r="D547" i="22"/>
  <c r="D548" i="22"/>
  <c r="D546" i="22"/>
  <c r="G521" i="22"/>
  <c r="H521" i="22"/>
  <c r="F521" i="22"/>
  <c r="E500" i="22"/>
  <c r="F500" i="22"/>
  <c r="D500" i="22"/>
  <c r="E476" i="22"/>
  <c r="F476" i="22"/>
  <c r="E477" i="22"/>
  <c r="F477" i="22"/>
  <c r="E478" i="22"/>
  <c r="F478" i="22"/>
  <c r="D477" i="22"/>
  <c r="D478" i="22"/>
  <c r="D476" i="22"/>
  <c r="G451" i="22"/>
  <c r="H451" i="22"/>
  <c r="F451" i="22"/>
  <c r="E430" i="22"/>
  <c r="F430" i="22"/>
  <c r="D430" i="22"/>
  <c r="E406" i="22"/>
  <c r="F406" i="22"/>
  <c r="E407" i="22"/>
  <c r="F407" i="22"/>
  <c r="E408" i="22"/>
  <c r="F408" i="22"/>
  <c r="D407" i="22"/>
  <c r="D408" i="22"/>
  <c r="D406" i="22"/>
  <c r="G381" i="22"/>
  <c r="H381" i="22"/>
  <c r="F381" i="22"/>
  <c r="E360" i="22"/>
  <c r="F360" i="22"/>
  <c r="D360" i="22"/>
  <c r="E336" i="22"/>
  <c r="F336" i="22"/>
  <c r="E337" i="22"/>
  <c r="F337" i="22"/>
  <c r="E338" i="22"/>
  <c r="F338" i="22"/>
  <c r="D337" i="22"/>
  <c r="D338" i="22"/>
  <c r="D336" i="22"/>
  <c r="G311" i="22"/>
  <c r="H311" i="22"/>
  <c r="F311" i="22"/>
  <c r="E291" i="22"/>
  <c r="F291" i="22"/>
  <c r="D291" i="22"/>
  <c r="H268" i="22"/>
  <c r="H269" i="22"/>
  <c r="E267" i="22"/>
  <c r="F267" i="22"/>
  <c r="E268" i="22"/>
  <c r="F268" i="22"/>
  <c r="E269" i="22"/>
  <c r="F269" i="22"/>
  <c r="D268" i="22"/>
  <c r="D269" i="22"/>
  <c r="D267" i="22"/>
  <c r="G242" i="22"/>
  <c r="H242" i="22"/>
  <c r="F242" i="22"/>
  <c r="E222" i="22"/>
  <c r="F222" i="22"/>
  <c r="D222" i="22"/>
  <c r="H199" i="22"/>
  <c r="H200" i="22"/>
  <c r="E198" i="22"/>
  <c r="F198" i="22"/>
  <c r="E199" i="22"/>
  <c r="F199" i="22"/>
  <c r="E200" i="22"/>
  <c r="F200" i="22"/>
  <c r="D199" i="22"/>
  <c r="D200" i="22"/>
  <c r="D198" i="22"/>
  <c r="G173" i="22"/>
  <c r="H173" i="22"/>
  <c r="F173" i="22"/>
  <c r="D153" i="22"/>
  <c r="E153" i="22"/>
  <c r="F153" i="22"/>
  <c r="C153" i="22"/>
  <c r="H130" i="22"/>
  <c r="H131" i="22"/>
  <c r="E129" i="22"/>
  <c r="F129" i="22"/>
  <c r="E130" i="22"/>
  <c r="F130" i="22"/>
  <c r="E131" i="22"/>
  <c r="F131" i="22"/>
  <c r="D130" i="22"/>
  <c r="D131" i="22"/>
  <c r="D129" i="22"/>
  <c r="G104" i="22"/>
  <c r="H104" i="22"/>
  <c r="F104" i="22"/>
  <c r="W51" i="13" l="1"/>
  <c r="B64" i="29"/>
  <c r="C8" i="29"/>
  <c r="E6" i="29"/>
  <c r="C4" i="29"/>
  <c r="B64" i="28"/>
  <c r="C8" i="28"/>
  <c r="E6" i="28"/>
  <c r="C4" i="28"/>
  <c r="B64" i="27"/>
  <c r="C8" i="27"/>
  <c r="E6" i="27"/>
  <c r="C4" i="27"/>
  <c r="B64" i="26"/>
  <c r="C8" i="26"/>
  <c r="E6" i="26"/>
  <c r="C4" i="26"/>
  <c r="E570" i="25"/>
  <c r="D570" i="25"/>
  <c r="G570" i="25"/>
  <c r="G569" i="25"/>
  <c r="E547" i="25"/>
  <c r="E548" i="25"/>
  <c r="E546" i="25"/>
  <c r="G546" i="25" s="1"/>
  <c r="D547" i="25"/>
  <c r="D548" i="25"/>
  <c r="D546" i="25"/>
  <c r="G545" i="25"/>
  <c r="G521" i="25"/>
  <c r="F521" i="25"/>
  <c r="I521" i="25" s="1"/>
  <c r="I520" i="25"/>
  <c r="E500" i="25"/>
  <c r="D500" i="25"/>
  <c r="G500" i="25"/>
  <c r="G499" i="25"/>
  <c r="D477" i="25"/>
  <c r="G477" i="25" s="1"/>
  <c r="E477" i="25"/>
  <c r="D478" i="25"/>
  <c r="G478" i="25" s="1"/>
  <c r="E478" i="25"/>
  <c r="E476" i="25"/>
  <c r="D476" i="25"/>
  <c r="G476" i="25"/>
  <c r="G475" i="25"/>
  <c r="G451" i="25"/>
  <c r="F451" i="25"/>
  <c r="I451" i="25"/>
  <c r="I450" i="25"/>
  <c r="E430" i="25"/>
  <c r="D430" i="25"/>
  <c r="G430" i="25" s="1"/>
  <c r="G429" i="25"/>
  <c r="E407" i="25"/>
  <c r="E408" i="25"/>
  <c r="E406" i="25"/>
  <c r="G406" i="25" s="1"/>
  <c r="D407" i="25"/>
  <c r="G407" i="25" s="1"/>
  <c r="D408" i="25"/>
  <c r="D406" i="25"/>
  <c r="G405" i="25"/>
  <c r="G381" i="25"/>
  <c r="F381" i="25"/>
  <c r="I381" i="25" s="1"/>
  <c r="I380" i="25"/>
  <c r="E360" i="25"/>
  <c r="D360" i="25"/>
  <c r="G360" i="25"/>
  <c r="G359" i="25"/>
  <c r="E337" i="25"/>
  <c r="E338" i="25"/>
  <c r="E336" i="25"/>
  <c r="D337" i="25"/>
  <c r="D338" i="25"/>
  <c r="D336" i="25"/>
  <c r="G336" i="25"/>
  <c r="G335" i="25"/>
  <c r="G311" i="25"/>
  <c r="F311" i="25"/>
  <c r="I311" i="25" s="1"/>
  <c r="I310" i="25"/>
  <c r="E291" i="25"/>
  <c r="D291" i="25"/>
  <c r="G291" i="25" s="1"/>
  <c r="G290" i="25"/>
  <c r="D268" i="25"/>
  <c r="G268" i="25" s="1"/>
  <c r="E268" i="25"/>
  <c r="D269" i="25"/>
  <c r="G269" i="25" s="1"/>
  <c r="E269" i="25"/>
  <c r="E267" i="25"/>
  <c r="G267" i="25" s="1"/>
  <c r="D267" i="25"/>
  <c r="G266" i="25"/>
  <c r="G242" i="25"/>
  <c r="F242" i="25"/>
  <c r="I242" i="25"/>
  <c r="I241" i="25"/>
  <c r="E222" i="25"/>
  <c r="D222" i="25"/>
  <c r="G222" i="25"/>
  <c r="G221" i="25"/>
  <c r="G198" i="25"/>
  <c r="G199" i="25"/>
  <c r="G200" i="25"/>
  <c r="G197" i="25"/>
  <c r="D199" i="25"/>
  <c r="E199" i="25"/>
  <c r="D200" i="25"/>
  <c r="E200" i="25"/>
  <c r="E198" i="25"/>
  <c r="D198" i="25"/>
  <c r="G173" i="25"/>
  <c r="F173" i="25"/>
  <c r="I173" i="25"/>
  <c r="I172" i="25"/>
  <c r="G153" i="25"/>
  <c r="G152" i="25"/>
  <c r="D153" i="25"/>
  <c r="E153" i="25"/>
  <c r="C153" i="25"/>
  <c r="D130" i="25"/>
  <c r="G130" i="25" s="1"/>
  <c r="E130" i="25"/>
  <c r="D131" i="25"/>
  <c r="E131" i="25"/>
  <c r="G131" i="25" s="1"/>
  <c r="E129" i="25"/>
  <c r="D129" i="25"/>
  <c r="G129" i="25" s="1"/>
  <c r="G128" i="25"/>
  <c r="G104" i="25"/>
  <c r="I103" i="25"/>
  <c r="F656" i="25"/>
  <c r="D656" i="25"/>
  <c r="B656" i="25"/>
  <c r="F655" i="25"/>
  <c r="D655" i="25"/>
  <c r="B655" i="25"/>
  <c r="F654" i="25"/>
  <c r="D654" i="25"/>
  <c r="B654" i="25"/>
  <c r="F653" i="25"/>
  <c r="D653" i="25"/>
  <c r="B653" i="25"/>
  <c r="F652" i="25"/>
  <c r="D652" i="25"/>
  <c r="B652" i="25"/>
  <c r="G612" i="25"/>
  <c r="E612" i="25"/>
  <c r="C612" i="25"/>
  <c r="A612" i="25"/>
  <c r="G611" i="25"/>
  <c r="E611" i="25"/>
  <c r="C611" i="25"/>
  <c r="A611" i="25"/>
  <c r="G610" i="25"/>
  <c r="E610" i="25"/>
  <c r="C610" i="25"/>
  <c r="A610" i="25"/>
  <c r="G609" i="25"/>
  <c r="E609" i="25"/>
  <c r="C609" i="25"/>
  <c r="A609" i="25"/>
  <c r="G608" i="25"/>
  <c r="E608" i="25"/>
  <c r="C608" i="25"/>
  <c r="A608" i="25"/>
  <c r="G607" i="25"/>
  <c r="E607" i="25"/>
  <c r="C607" i="25"/>
  <c r="A607" i="25"/>
  <c r="C570" i="25"/>
  <c r="F569" i="25"/>
  <c r="E569" i="25"/>
  <c r="D569" i="25"/>
  <c r="C569" i="25"/>
  <c r="E566" i="25"/>
  <c r="F561" i="25"/>
  <c r="D561" i="25"/>
  <c r="F560" i="25"/>
  <c r="D560" i="25"/>
  <c r="F559" i="25"/>
  <c r="D559" i="25"/>
  <c r="C548" i="25"/>
  <c r="C547" i="25"/>
  <c r="C546" i="25"/>
  <c r="F545" i="25"/>
  <c r="E545" i="25"/>
  <c r="D545" i="25"/>
  <c r="C545" i="25"/>
  <c r="D529" i="25"/>
  <c r="E521" i="25"/>
  <c r="H520" i="25"/>
  <c r="G520" i="25"/>
  <c r="F520" i="25"/>
  <c r="E520" i="25"/>
  <c r="B515" i="25"/>
  <c r="D512" i="25"/>
  <c r="C500" i="25"/>
  <c r="F499" i="25"/>
  <c r="E499" i="25"/>
  <c r="D499" i="25"/>
  <c r="C499" i="25"/>
  <c r="E496" i="25"/>
  <c r="F491" i="25"/>
  <c r="D491" i="25"/>
  <c r="F490" i="25"/>
  <c r="D490" i="25"/>
  <c r="F489" i="25"/>
  <c r="D489" i="25"/>
  <c r="C478" i="25"/>
  <c r="C477" i="25"/>
  <c r="C476" i="25"/>
  <c r="F475" i="25"/>
  <c r="E475" i="25"/>
  <c r="D475" i="25"/>
  <c r="C475" i="25"/>
  <c r="D459" i="25"/>
  <c r="E451" i="25"/>
  <c r="H450" i="25"/>
  <c r="G450" i="25"/>
  <c r="F450" i="25"/>
  <c r="E450" i="25"/>
  <c r="B445" i="25"/>
  <c r="D442" i="25"/>
  <c r="C430" i="25"/>
  <c r="F429" i="25"/>
  <c r="E429" i="25"/>
  <c r="D429" i="25"/>
  <c r="C429" i="25"/>
  <c r="E426" i="25"/>
  <c r="F421" i="25"/>
  <c r="D421" i="25"/>
  <c r="F420" i="25"/>
  <c r="D420" i="25"/>
  <c r="F419" i="25"/>
  <c r="D419" i="25"/>
  <c r="C408" i="25"/>
  <c r="C407" i="25"/>
  <c r="C406" i="25"/>
  <c r="F405" i="25"/>
  <c r="E405" i="25"/>
  <c r="D405" i="25"/>
  <c r="C405" i="25"/>
  <c r="D389" i="25"/>
  <c r="E381" i="25"/>
  <c r="H380" i="25"/>
  <c r="G380" i="25"/>
  <c r="F380" i="25"/>
  <c r="E380" i="25"/>
  <c r="B375" i="25"/>
  <c r="D372" i="25"/>
  <c r="C360" i="25"/>
  <c r="F359" i="25"/>
  <c r="E359" i="25"/>
  <c r="D359" i="25"/>
  <c r="C359" i="25"/>
  <c r="E356" i="25"/>
  <c r="F351" i="25"/>
  <c r="D351" i="25"/>
  <c r="F350" i="25"/>
  <c r="D350" i="25"/>
  <c r="F349" i="25"/>
  <c r="D349" i="25"/>
  <c r="C338" i="25"/>
  <c r="C337" i="25"/>
  <c r="C336" i="25"/>
  <c r="F335" i="25"/>
  <c r="E335" i="25"/>
  <c r="D335" i="25"/>
  <c r="C335" i="25"/>
  <c r="D319" i="25"/>
  <c r="E311" i="25"/>
  <c r="H310" i="25"/>
  <c r="G310" i="25"/>
  <c r="F310" i="25"/>
  <c r="E310" i="25"/>
  <c r="B306" i="25"/>
  <c r="D303" i="25"/>
  <c r="C291" i="25"/>
  <c r="F290" i="25"/>
  <c r="E290" i="25"/>
  <c r="D290" i="25"/>
  <c r="C290" i="25"/>
  <c r="E287" i="25"/>
  <c r="F282" i="25"/>
  <c r="D282" i="25"/>
  <c r="F281" i="25"/>
  <c r="D281" i="25"/>
  <c r="F280" i="25"/>
  <c r="D280" i="25"/>
  <c r="C269" i="25"/>
  <c r="C268" i="25"/>
  <c r="C267" i="25"/>
  <c r="F266" i="25"/>
  <c r="E266" i="25"/>
  <c r="D266" i="25"/>
  <c r="C266" i="25"/>
  <c r="D250" i="25"/>
  <c r="E242" i="25"/>
  <c r="H241" i="25"/>
  <c r="G241" i="25"/>
  <c r="F241" i="25"/>
  <c r="E241" i="25"/>
  <c r="B237" i="25"/>
  <c r="D234" i="25"/>
  <c r="C222" i="25"/>
  <c r="F221" i="25"/>
  <c r="E221" i="25"/>
  <c r="D221" i="25"/>
  <c r="C221" i="25"/>
  <c r="E218" i="25"/>
  <c r="F213" i="25"/>
  <c r="D213" i="25"/>
  <c r="F212" i="25"/>
  <c r="D212" i="25"/>
  <c r="F211" i="25"/>
  <c r="D211" i="25"/>
  <c r="C200" i="25"/>
  <c r="C199" i="25"/>
  <c r="C198" i="25"/>
  <c r="F197" i="25"/>
  <c r="E197" i="25"/>
  <c r="D197" i="25"/>
  <c r="C197" i="25"/>
  <c r="D181" i="25"/>
  <c r="E173" i="25"/>
  <c r="H172" i="25"/>
  <c r="G172" i="25"/>
  <c r="F172" i="25"/>
  <c r="E172" i="25"/>
  <c r="B168" i="25"/>
  <c r="D165" i="25"/>
  <c r="F152" i="25"/>
  <c r="E152" i="25"/>
  <c r="D152" i="25"/>
  <c r="C152" i="25"/>
  <c r="E149" i="25"/>
  <c r="F144" i="25"/>
  <c r="D144" i="25"/>
  <c r="F143" i="25"/>
  <c r="D143" i="25"/>
  <c r="F142" i="25"/>
  <c r="D142" i="25"/>
  <c r="C131" i="25"/>
  <c r="C130" i="25"/>
  <c r="C129" i="25"/>
  <c r="F128" i="25"/>
  <c r="E128" i="25"/>
  <c r="D128" i="25"/>
  <c r="C128" i="25"/>
  <c r="D112" i="25"/>
  <c r="E104" i="25"/>
  <c r="H103" i="25"/>
  <c r="G103" i="25"/>
  <c r="F103" i="25"/>
  <c r="E103" i="25"/>
  <c r="B99" i="25"/>
  <c r="D96" i="25"/>
  <c r="E90" i="25"/>
  <c r="C78" i="25"/>
  <c r="D14" i="25"/>
  <c r="D12" i="25"/>
  <c r="D10" i="25"/>
  <c r="D8" i="25"/>
  <c r="D560" i="22"/>
  <c r="F560" i="22"/>
  <c r="D561" i="22"/>
  <c r="F561" i="22"/>
  <c r="F559" i="22"/>
  <c r="D559" i="22"/>
  <c r="D490" i="22"/>
  <c r="F490" i="22"/>
  <c r="D491" i="22"/>
  <c r="F491" i="22"/>
  <c r="F489" i="22"/>
  <c r="D489" i="22"/>
  <c r="D420" i="22"/>
  <c r="F420" i="22"/>
  <c r="D421" i="22"/>
  <c r="F421" i="22"/>
  <c r="F419" i="22"/>
  <c r="D419" i="22"/>
  <c r="F350" i="22"/>
  <c r="F351" i="22"/>
  <c r="F349" i="22"/>
  <c r="D350" i="22"/>
  <c r="D351" i="22"/>
  <c r="D349" i="22"/>
  <c r="F281" i="22"/>
  <c r="F282" i="22"/>
  <c r="F280" i="22"/>
  <c r="D281" i="22"/>
  <c r="D282" i="22"/>
  <c r="D280" i="22"/>
  <c r="F560" i="24"/>
  <c r="F561" i="24"/>
  <c r="F559" i="24"/>
  <c r="D560" i="24"/>
  <c r="D561" i="24"/>
  <c r="D559" i="24"/>
  <c r="F490" i="24"/>
  <c r="F491" i="24"/>
  <c r="F489" i="24"/>
  <c r="D490" i="24"/>
  <c r="D491" i="24"/>
  <c r="D489" i="24"/>
  <c r="F420" i="24"/>
  <c r="F421" i="24"/>
  <c r="F419" i="24"/>
  <c r="D420" i="24"/>
  <c r="D421" i="24"/>
  <c r="D419" i="24"/>
  <c r="F350" i="24"/>
  <c r="F351" i="24"/>
  <c r="F349" i="24"/>
  <c r="D350" i="24"/>
  <c r="D351" i="24"/>
  <c r="D349" i="24"/>
  <c r="F560" i="23"/>
  <c r="F561" i="23"/>
  <c r="F559" i="23"/>
  <c r="D560" i="23"/>
  <c r="D561" i="23"/>
  <c r="D559" i="23"/>
  <c r="F490" i="23"/>
  <c r="F491" i="23"/>
  <c r="F489" i="23"/>
  <c r="D490" i="23"/>
  <c r="D491" i="23"/>
  <c r="D489" i="23"/>
  <c r="F420" i="23"/>
  <c r="F421" i="23"/>
  <c r="F419" i="23"/>
  <c r="D420" i="23"/>
  <c r="D421" i="23"/>
  <c r="D419" i="23"/>
  <c r="D350" i="23"/>
  <c r="F350" i="23"/>
  <c r="D351" i="23"/>
  <c r="F351" i="23"/>
  <c r="F349" i="23"/>
  <c r="D349" i="23"/>
  <c r="D281" i="23"/>
  <c r="F281" i="23"/>
  <c r="D282" i="23"/>
  <c r="F282" i="23"/>
  <c r="F280" i="23"/>
  <c r="D280" i="23"/>
  <c r="D280" i="24"/>
  <c r="D211" i="24"/>
  <c r="D570" i="24"/>
  <c r="F570" i="24" s="1"/>
  <c r="F569" i="24"/>
  <c r="D547" i="24"/>
  <c r="F547" i="24" s="1"/>
  <c r="D548" i="24"/>
  <c r="F548" i="24" s="1"/>
  <c r="D546" i="24"/>
  <c r="F546" i="24" s="1"/>
  <c r="F545" i="24"/>
  <c r="F521" i="24"/>
  <c r="H521" i="24" s="1"/>
  <c r="H520" i="24"/>
  <c r="D500" i="24"/>
  <c r="F500" i="24" s="1"/>
  <c r="F499" i="24"/>
  <c r="F476" i="24"/>
  <c r="F477" i="24"/>
  <c r="F478" i="24"/>
  <c r="D477" i="24"/>
  <c r="D478" i="24"/>
  <c r="D476" i="24"/>
  <c r="F475" i="24"/>
  <c r="F451" i="24"/>
  <c r="H451" i="24" s="1"/>
  <c r="H450" i="24"/>
  <c r="D430" i="24"/>
  <c r="F430" i="24" s="1"/>
  <c r="F429" i="24"/>
  <c r="F406" i="24"/>
  <c r="F407" i="24"/>
  <c r="F408" i="24"/>
  <c r="F405" i="24"/>
  <c r="D407" i="24"/>
  <c r="D408" i="24"/>
  <c r="D406" i="24"/>
  <c r="F381" i="24"/>
  <c r="H381" i="24"/>
  <c r="H380" i="24"/>
  <c r="D360" i="24"/>
  <c r="F360" i="24" s="1"/>
  <c r="F359" i="24"/>
  <c r="D337" i="24"/>
  <c r="D338" i="24"/>
  <c r="F338" i="24" s="1"/>
  <c r="D336" i="24"/>
  <c r="F336" i="24" s="1"/>
  <c r="F337" i="24"/>
  <c r="F335" i="24"/>
  <c r="F311" i="24"/>
  <c r="H311" i="24" s="1"/>
  <c r="H310" i="24"/>
  <c r="D291" i="24"/>
  <c r="F291" i="24" s="1"/>
  <c r="F290" i="24"/>
  <c r="D268" i="24"/>
  <c r="F268" i="24" s="1"/>
  <c r="D269" i="24"/>
  <c r="F269" i="24" s="1"/>
  <c r="D267" i="24"/>
  <c r="F267" i="24" s="1"/>
  <c r="F266" i="24"/>
  <c r="H242" i="24"/>
  <c r="H241" i="24"/>
  <c r="F242" i="24"/>
  <c r="D222" i="24"/>
  <c r="F222" i="24" s="1"/>
  <c r="F221" i="24"/>
  <c r="D199" i="24"/>
  <c r="F199" i="24" s="1"/>
  <c r="D200" i="24"/>
  <c r="F200" i="24" s="1"/>
  <c r="D198" i="24"/>
  <c r="F198" i="24" s="1"/>
  <c r="F197" i="24"/>
  <c r="F173" i="24"/>
  <c r="E173" i="24"/>
  <c r="H172" i="24"/>
  <c r="D153" i="24"/>
  <c r="F153" i="24" s="1"/>
  <c r="F152" i="24"/>
  <c r="D130" i="24"/>
  <c r="F130" i="24" s="1"/>
  <c r="D131" i="24"/>
  <c r="F131" i="24" s="1"/>
  <c r="D129" i="24"/>
  <c r="F128" i="24"/>
  <c r="F104" i="24"/>
  <c r="H104" i="24" s="1"/>
  <c r="H103" i="24"/>
  <c r="F656" i="24"/>
  <c r="D656" i="24"/>
  <c r="B656" i="24"/>
  <c r="F655" i="24"/>
  <c r="D655" i="24"/>
  <c r="B655" i="24"/>
  <c r="F654" i="24"/>
  <c r="D654" i="24"/>
  <c r="B654" i="24"/>
  <c r="F653" i="24"/>
  <c r="D653" i="24"/>
  <c r="B653" i="24"/>
  <c r="F652" i="24"/>
  <c r="D652" i="24"/>
  <c r="B652" i="24"/>
  <c r="G612" i="24"/>
  <c r="E612" i="24"/>
  <c r="C612" i="24"/>
  <c r="A612" i="24"/>
  <c r="G611" i="24"/>
  <c r="E611" i="24"/>
  <c r="C611" i="24"/>
  <c r="A611" i="24"/>
  <c r="G610" i="24"/>
  <c r="E610" i="24"/>
  <c r="C610" i="24"/>
  <c r="A610" i="24"/>
  <c r="G609" i="24"/>
  <c r="E609" i="24"/>
  <c r="C609" i="24"/>
  <c r="A609" i="24"/>
  <c r="G608" i="24"/>
  <c r="E608" i="24"/>
  <c r="C608" i="24"/>
  <c r="A608" i="24"/>
  <c r="G607" i="24"/>
  <c r="E607" i="24"/>
  <c r="C607" i="24"/>
  <c r="A607" i="24"/>
  <c r="C570" i="24"/>
  <c r="E569" i="24"/>
  <c r="D569" i="24"/>
  <c r="C569" i="24"/>
  <c r="E566" i="24"/>
  <c r="C548" i="24"/>
  <c r="C547" i="24"/>
  <c r="C546" i="24"/>
  <c r="E545" i="24"/>
  <c r="D545" i="24"/>
  <c r="C545" i="24"/>
  <c r="D529" i="24"/>
  <c r="E521" i="24"/>
  <c r="G520" i="24"/>
  <c r="F520" i="24"/>
  <c r="E520" i="24"/>
  <c r="B515" i="24"/>
  <c r="D512" i="24"/>
  <c r="C500" i="24"/>
  <c r="E499" i="24"/>
  <c r="D499" i="24"/>
  <c r="C499" i="24"/>
  <c r="E496" i="24"/>
  <c r="C478" i="24"/>
  <c r="C477" i="24"/>
  <c r="C476" i="24"/>
  <c r="E475" i="24"/>
  <c r="D475" i="24"/>
  <c r="C475" i="24"/>
  <c r="D459" i="24"/>
  <c r="E451" i="24"/>
  <c r="G450" i="24"/>
  <c r="F450" i="24"/>
  <c r="E450" i="24"/>
  <c r="B445" i="24"/>
  <c r="D442" i="24"/>
  <c r="C430" i="24"/>
  <c r="E429" i="24"/>
  <c r="D429" i="24"/>
  <c r="C429" i="24"/>
  <c r="E426" i="24"/>
  <c r="C408" i="24"/>
  <c r="C407" i="24"/>
  <c r="C406" i="24"/>
  <c r="E405" i="24"/>
  <c r="D405" i="24"/>
  <c r="C405" i="24"/>
  <c r="D389" i="24"/>
  <c r="E381" i="24"/>
  <c r="G380" i="24"/>
  <c r="F380" i="24"/>
  <c r="E380" i="24"/>
  <c r="B375" i="24"/>
  <c r="D372" i="24"/>
  <c r="C360" i="24"/>
  <c r="E359" i="24"/>
  <c r="D359" i="24"/>
  <c r="C359" i="24"/>
  <c r="E356" i="24"/>
  <c r="C338" i="24"/>
  <c r="C337" i="24"/>
  <c r="C336" i="24"/>
  <c r="E335" i="24"/>
  <c r="D335" i="24"/>
  <c r="C335" i="24"/>
  <c r="D319" i="24"/>
  <c r="E311" i="24"/>
  <c r="G310" i="24"/>
  <c r="F310" i="24"/>
  <c r="E310" i="24"/>
  <c r="B306" i="24"/>
  <c r="D303" i="24"/>
  <c r="C291" i="24"/>
  <c r="E290" i="24"/>
  <c r="D290" i="24"/>
  <c r="C290" i="24"/>
  <c r="E287" i="24"/>
  <c r="C269" i="24"/>
  <c r="C268" i="24"/>
  <c r="C267" i="24"/>
  <c r="E266" i="24"/>
  <c r="D266" i="24"/>
  <c r="C266" i="24"/>
  <c r="D250" i="24"/>
  <c r="E242" i="24"/>
  <c r="G241" i="24"/>
  <c r="F241" i="24"/>
  <c r="E241" i="24"/>
  <c r="B237" i="24"/>
  <c r="D234" i="24"/>
  <c r="C222" i="24"/>
  <c r="E221" i="24"/>
  <c r="D221" i="24"/>
  <c r="C221" i="24"/>
  <c r="E218" i="24"/>
  <c r="F213" i="24"/>
  <c r="D213" i="24"/>
  <c r="F212" i="24"/>
  <c r="D212" i="24"/>
  <c r="F211" i="24"/>
  <c r="C200" i="24"/>
  <c r="C199" i="24"/>
  <c r="C198" i="24"/>
  <c r="E197" i="24"/>
  <c r="D197" i="24"/>
  <c r="C197" i="24"/>
  <c r="D181" i="24"/>
  <c r="G172" i="24"/>
  <c r="F172" i="24"/>
  <c r="E172" i="24"/>
  <c r="B168" i="24"/>
  <c r="D165" i="24"/>
  <c r="E152" i="24"/>
  <c r="D152" i="24"/>
  <c r="C152" i="24"/>
  <c r="E149" i="24"/>
  <c r="F144" i="24"/>
  <c r="D144" i="24"/>
  <c r="F143" i="24"/>
  <c r="D143" i="24"/>
  <c r="F142" i="24"/>
  <c r="D142" i="24"/>
  <c r="C131" i="24"/>
  <c r="C130" i="24"/>
  <c r="C129" i="24"/>
  <c r="F129" i="24" s="1"/>
  <c r="E128" i="24"/>
  <c r="D128" i="24"/>
  <c r="C128" i="24"/>
  <c r="D112" i="24"/>
  <c r="E104" i="24"/>
  <c r="G103" i="24"/>
  <c r="F103" i="24"/>
  <c r="E103" i="24"/>
  <c r="B99" i="24"/>
  <c r="D96" i="24"/>
  <c r="E90" i="24"/>
  <c r="C78" i="24"/>
  <c r="D14" i="24"/>
  <c r="D12" i="24"/>
  <c r="D10" i="24"/>
  <c r="D8" i="24"/>
  <c r="E291" i="23"/>
  <c r="E290" i="23"/>
  <c r="E570" i="23"/>
  <c r="E569" i="23"/>
  <c r="E546" i="23"/>
  <c r="E547" i="23"/>
  <c r="E548" i="23"/>
  <c r="E545" i="23"/>
  <c r="G521" i="23"/>
  <c r="G520" i="23"/>
  <c r="E500" i="23"/>
  <c r="E499" i="23"/>
  <c r="E476" i="23"/>
  <c r="E477" i="23"/>
  <c r="E478" i="23"/>
  <c r="E475" i="23"/>
  <c r="G451" i="23"/>
  <c r="G450" i="23"/>
  <c r="E430" i="23"/>
  <c r="E429" i="23"/>
  <c r="E406" i="23"/>
  <c r="E407" i="23"/>
  <c r="E408" i="23"/>
  <c r="E405" i="23"/>
  <c r="G381" i="23"/>
  <c r="G380" i="23"/>
  <c r="G548" i="25" l="1"/>
  <c r="G547" i="25"/>
  <c r="G408" i="25"/>
  <c r="G338" i="25"/>
  <c r="G337" i="25"/>
  <c r="F104" i="25"/>
  <c r="I104" i="25" s="1"/>
  <c r="E360" i="23"/>
  <c r="E359" i="23"/>
  <c r="E336" i="23"/>
  <c r="E337" i="23"/>
  <c r="E338" i="23"/>
  <c r="E335" i="23"/>
  <c r="G311" i="23"/>
  <c r="G310" i="23"/>
  <c r="E267" i="23"/>
  <c r="E268" i="23"/>
  <c r="E269" i="23"/>
  <c r="E266" i="23"/>
  <c r="G242" i="23"/>
  <c r="G241" i="23"/>
  <c r="E222" i="23"/>
  <c r="E221" i="23"/>
  <c r="E198" i="23"/>
  <c r="E199" i="23"/>
  <c r="E200" i="23"/>
  <c r="E197" i="23"/>
  <c r="G173" i="23"/>
  <c r="G172" i="23"/>
  <c r="E153" i="23"/>
  <c r="E152" i="23"/>
  <c r="E130" i="23"/>
  <c r="E131" i="23"/>
  <c r="E128" i="23"/>
  <c r="G104" i="23"/>
  <c r="G103" i="23"/>
  <c r="F656" i="23"/>
  <c r="D656" i="23"/>
  <c r="B656" i="23"/>
  <c r="F655" i="23"/>
  <c r="D655" i="23"/>
  <c r="B655" i="23"/>
  <c r="F654" i="23"/>
  <c r="D654" i="23"/>
  <c r="B654" i="23"/>
  <c r="F653" i="23"/>
  <c r="D653" i="23"/>
  <c r="B653" i="23"/>
  <c r="F652" i="23"/>
  <c r="D652" i="23"/>
  <c r="B652" i="23"/>
  <c r="G612" i="23"/>
  <c r="E612" i="23"/>
  <c r="C612" i="23"/>
  <c r="A612" i="23"/>
  <c r="G611" i="23"/>
  <c r="E611" i="23"/>
  <c r="C611" i="23"/>
  <c r="A611" i="23"/>
  <c r="G610" i="23"/>
  <c r="E610" i="23"/>
  <c r="C610" i="23"/>
  <c r="A610" i="23"/>
  <c r="G609" i="23"/>
  <c r="E609" i="23"/>
  <c r="C609" i="23"/>
  <c r="A609" i="23"/>
  <c r="G608" i="23"/>
  <c r="E608" i="23"/>
  <c r="C608" i="23"/>
  <c r="A608" i="23"/>
  <c r="G607" i="23"/>
  <c r="E607" i="23"/>
  <c r="C607" i="23"/>
  <c r="A607" i="23"/>
  <c r="C570" i="23"/>
  <c r="D569" i="23"/>
  <c r="C569" i="23"/>
  <c r="E566" i="23"/>
  <c r="C548" i="23"/>
  <c r="C547" i="23"/>
  <c r="C546" i="23"/>
  <c r="D545" i="23"/>
  <c r="C545" i="23"/>
  <c r="D529" i="23"/>
  <c r="E521" i="23"/>
  <c r="F520" i="23"/>
  <c r="E520" i="23"/>
  <c r="B515" i="23"/>
  <c r="D512" i="23"/>
  <c r="C500" i="23"/>
  <c r="D499" i="23"/>
  <c r="C499" i="23"/>
  <c r="E496" i="23"/>
  <c r="C478" i="23"/>
  <c r="C477" i="23"/>
  <c r="C476" i="23"/>
  <c r="D475" i="23"/>
  <c r="C475" i="23"/>
  <c r="D459" i="23"/>
  <c r="E451" i="23"/>
  <c r="F450" i="23"/>
  <c r="E450" i="23"/>
  <c r="B445" i="23"/>
  <c r="D442" i="23"/>
  <c r="C430" i="23"/>
  <c r="D429" i="23"/>
  <c r="C429" i="23"/>
  <c r="E426" i="23"/>
  <c r="C408" i="23"/>
  <c r="C407" i="23"/>
  <c r="C406" i="23"/>
  <c r="D405" i="23"/>
  <c r="C405" i="23"/>
  <c r="D389" i="23"/>
  <c r="E381" i="23"/>
  <c r="F380" i="23"/>
  <c r="E380" i="23"/>
  <c r="B375" i="23"/>
  <c r="D372" i="23"/>
  <c r="C360" i="23"/>
  <c r="D359" i="23"/>
  <c r="C359" i="23"/>
  <c r="E356" i="23"/>
  <c r="C338" i="23"/>
  <c r="C337" i="23"/>
  <c r="C336" i="23"/>
  <c r="D335" i="23"/>
  <c r="C335" i="23"/>
  <c r="D319" i="23"/>
  <c r="E311" i="23"/>
  <c r="F310" i="23"/>
  <c r="E310" i="23"/>
  <c r="B306" i="23"/>
  <c r="D303" i="23"/>
  <c r="C291" i="23"/>
  <c r="D290" i="23"/>
  <c r="C290" i="23"/>
  <c r="E287" i="23"/>
  <c r="C269" i="23"/>
  <c r="C268" i="23"/>
  <c r="C267" i="23"/>
  <c r="D266" i="23"/>
  <c r="C266" i="23"/>
  <c r="D250" i="23"/>
  <c r="E242" i="23"/>
  <c r="F241" i="23"/>
  <c r="E241" i="23"/>
  <c r="B237" i="23"/>
  <c r="D234" i="23"/>
  <c r="C222" i="23"/>
  <c r="D221" i="23"/>
  <c r="C221" i="23"/>
  <c r="E218" i="23"/>
  <c r="F213" i="23"/>
  <c r="D213" i="23"/>
  <c r="F212" i="23"/>
  <c r="D212" i="23"/>
  <c r="F211" i="23"/>
  <c r="D211" i="23"/>
  <c r="C200" i="23"/>
  <c r="C199" i="23"/>
  <c r="C198" i="23"/>
  <c r="D197" i="23"/>
  <c r="C197" i="23"/>
  <c r="D181" i="23"/>
  <c r="E173" i="23"/>
  <c r="F172" i="23"/>
  <c r="E172" i="23"/>
  <c r="B168" i="23"/>
  <c r="D165" i="23"/>
  <c r="D152" i="23"/>
  <c r="C152" i="23"/>
  <c r="E149" i="23"/>
  <c r="F144" i="23"/>
  <c r="D144" i="23"/>
  <c r="F143" i="23"/>
  <c r="D143" i="23"/>
  <c r="F142" i="23"/>
  <c r="D142" i="23"/>
  <c r="C131" i="23"/>
  <c r="C130" i="23"/>
  <c r="C129" i="23"/>
  <c r="E129" i="23" s="1"/>
  <c r="D128" i="23"/>
  <c r="C128" i="23"/>
  <c r="D112" i="23"/>
  <c r="E104" i="23"/>
  <c r="F103" i="23"/>
  <c r="E103" i="23"/>
  <c r="B99" i="23"/>
  <c r="D96" i="23"/>
  <c r="E90" i="23"/>
  <c r="C78" i="23"/>
  <c r="D14" i="23"/>
  <c r="D12" i="23"/>
  <c r="D10" i="23"/>
  <c r="D8" i="23"/>
  <c r="D439" i="16" l="1"/>
  <c r="D529" i="22"/>
  <c r="D459" i="22"/>
  <c r="D389" i="22"/>
  <c r="D319" i="22"/>
  <c r="D250" i="22"/>
  <c r="F213" i="22"/>
  <c r="F212" i="22"/>
  <c r="D213" i="22"/>
  <c r="F211" i="22"/>
  <c r="D212" i="22"/>
  <c r="D211" i="22"/>
  <c r="D181" i="22"/>
  <c r="C570" i="22"/>
  <c r="H570" i="22" s="1"/>
  <c r="D569" i="22"/>
  <c r="E569" i="22"/>
  <c r="F569" i="22"/>
  <c r="G569" i="22"/>
  <c r="C569" i="22"/>
  <c r="C548" i="22"/>
  <c r="H548" i="22" s="1"/>
  <c r="C547" i="22"/>
  <c r="H547" i="22" s="1"/>
  <c r="C546" i="22"/>
  <c r="H546" i="22" s="1"/>
  <c r="D545" i="22"/>
  <c r="E545" i="22"/>
  <c r="F545" i="22"/>
  <c r="G545" i="22"/>
  <c r="C545" i="22"/>
  <c r="E521" i="22"/>
  <c r="J521" i="22" s="1"/>
  <c r="F520" i="22"/>
  <c r="G520" i="22"/>
  <c r="H520" i="22"/>
  <c r="I520" i="22"/>
  <c r="E520" i="22"/>
  <c r="E566" i="22"/>
  <c r="C500" i="22"/>
  <c r="H500" i="22" s="1"/>
  <c r="D499" i="22"/>
  <c r="E499" i="22"/>
  <c r="F499" i="22"/>
  <c r="G499" i="22"/>
  <c r="C499" i="22"/>
  <c r="C478" i="22"/>
  <c r="H478" i="22" s="1"/>
  <c r="C477" i="22"/>
  <c r="H477" i="22" s="1"/>
  <c r="C476" i="22"/>
  <c r="H476" i="22" s="1"/>
  <c r="D475" i="22"/>
  <c r="E475" i="22"/>
  <c r="F475" i="22"/>
  <c r="G475" i="22"/>
  <c r="C475" i="22"/>
  <c r="E451" i="22"/>
  <c r="J451" i="22" s="1"/>
  <c r="F450" i="22"/>
  <c r="G450" i="22"/>
  <c r="H450" i="22"/>
  <c r="I450" i="22"/>
  <c r="E450" i="22"/>
  <c r="E496" i="22"/>
  <c r="B445" i="22"/>
  <c r="C430" i="22"/>
  <c r="H430" i="22" s="1"/>
  <c r="D429" i="22"/>
  <c r="E429" i="22"/>
  <c r="F429" i="22"/>
  <c r="G429" i="22"/>
  <c r="C429" i="22"/>
  <c r="C408" i="22"/>
  <c r="H408" i="22" s="1"/>
  <c r="C407" i="22"/>
  <c r="H407" i="22" s="1"/>
  <c r="C406" i="22"/>
  <c r="H406" i="22" s="1"/>
  <c r="D405" i="22"/>
  <c r="E405" i="22"/>
  <c r="F405" i="22"/>
  <c r="G405" i="22"/>
  <c r="C405" i="22"/>
  <c r="E381" i="22"/>
  <c r="J381" i="22" s="1"/>
  <c r="F380" i="22"/>
  <c r="G380" i="22"/>
  <c r="H380" i="22"/>
  <c r="I380" i="22"/>
  <c r="E380" i="22"/>
  <c r="E426" i="22"/>
  <c r="D359" i="22"/>
  <c r="E359" i="22"/>
  <c r="F359" i="22"/>
  <c r="G359" i="22"/>
  <c r="C360" i="22"/>
  <c r="H360" i="22" s="1"/>
  <c r="C359" i="22"/>
  <c r="C338" i="22"/>
  <c r="H338" i="22" s="1"/>
  <c r="C337" i="22"/>
  <c r="H337" i="22" s="1"/>
  <c r="C336" i="22"/>
  <c r="H336" i="22" s="1"/>
  <c r="D335" i="22"/>
  <c r="E335" i="22"/>
  <c r="F335" i="22"/>
  <c r="G335" i="22"/>
  <c r="C335" i="22"/>
  <c r="E311" i="22"/>
  <c r="J311" i="22" s="1"/>
  <c r="F310" i="22"/>
  <c r="G310" i="22"/>
  <c r="H310" i="22"/>
  <c r="I310" i="22"/>
  <c r="E310" i="22"/>
  <c r="E356" i="22"/>
  <c r="B306" i="22"/>
  <c r="D303" i="22"/>
  <c r="D290" i="22"/>
  <c r="E290" i="22"/>
  <c r="F290" i="22"/>
  <c r="G290" i="22"/>
  <c r="D266" i="22"/>
  <c r="E266" i="22"/>
  <c r="F266" i="22"/>
  <c r="G266" i="22"/>
  <c r="C291" i="22"/>
  <c r="H291" i="22" s="1"/>
  <c r="C290" i="22"/>
  <c r="C269" i="22"/>
  <c r="C268" i="22"/>
  <c r="C267" i="22"/>
  <c r="H267" i="22" s="1"/>
  <c r="C266" i="22"/>
  <c r="E242" i="22"/>
  <c r="J242" i="22" s="1"/>
  <c r="F241" i="22"/>
  <c r="G241" i="22"/>
  <c r="H241" i="22"/>
  <c r="I241" i="22"/>
  <c r="E241" i="22"/>
  <c r="E287" i="22"/>
  <c r="C222" i="22"/>
  <c r="H222" i="22" s="1"/>
  <c r="D221" i="22"/>
  <c r="E221" i="22"/>
  <c r="F221" i="22"/>
  <c r="G221" i="22"/>
  <c r="C221" i="22"/>
  <c r="C200" i="22"/>
  <c r="C199" i="22"/>
  <c r="C198" i="22"/>
  <c r="H198" i="22" s="1"/>
  <c r="D197" i="22"/>
  <c r="E197" i="22"/>
  <c r="F197" i="22"/>
  <c r="G197" i="22"/>
  <c r="C197" i="22"/>
  <c r="E173" i="22"/>
  <c r="J173" i="22" s="1"/>
  <c r="F172" i="22"/>
  <c r="G172" i="22"/>
  <c r="H172" i="22"/>
  <c r="I172" i="22"/>
  <c r="E172" i="22"/>
  <c r="E218" i="22"/>
  <c r="C131" i="22"/>
  <c r="C130" i="22"/>
  <c r="C129" i="22"/>
  <c r="H129" i="22" s="1"/>
  <c r="H153" i="22"/>
  <c r="D152" i="22"/>
  <c r="E152" i="22"/>
  <c r="F152" i="22"/>
  <c r="G152" i="22"/>
  <c r="C152" i="22"/>
  <c r="D128" i="22"/>
  <c r="E128" i="22"/>
  <c r="F128" i="22"/>
  <c r="G128" i="22"/>
  <c r="C128" i="22"/>
  <c r="E104" i="22"/>
  <c r="J104" i="22" s="1"/>
  <c r="F103" i="22"/>
  <c r="G103" i="22"/>
  <c r="H103" i="22"/>
  <c r="I103" i="22"/>
  <c r="E103" i="22"/>
  <c r="H545" i="22" l="1"/>
  <c r="J520" i="22"/>
  <c r="H569" i="22"/>
  <c r="H499" i="22"/>
  <c r="H475" i="22"/>
  <c r="J450" i="22"/>
  <c r="H405" i="22"/>
  <c r="H429" i="22"/>
  <c r="J380" i="22"/>
  <c r="H335" i="22"/>
  <c r="J310" i="22"/>
  <c r="H359" i="22"/>
  <c r="H266" i="22"/>
  <c r="H290" i="22"/>
  <c r="J241" i="22"/>
  <c r="H197" i="22"/>
  <c r="H221" i="22"/>
  <c r="J172" i="22"/>
  <c r="H152" i="22"/>
  <c r="H128" i="22"/>
  <c r="J103" i="22"/>
  <c r="F656" i="22"/>
  <c r="D656" i="22"/>
  <c r="B656" i="22"/>
  <c r="F655" i="22"/>
  <c r="D655" i="22"/>
  <c r="B655" i="22"/>
  <c r="F654" i="22"/>
  <c r="D654" i="22"/>
  <c r="B654" i="22"/>
  <c r="F653" i="22"/>
  <c r="D653" i="22"/>
  <c r="B653" i="22"/>
  <c r="F652" i="22"/>
  <c r="D652" i="22"/>
  <c r="B652" i="22"/>
  <c r="G612" i="22"/>
  <c r="E612" i="22"/>
  <c r="C612" i="22"/>
  <c r="A612" i="22"/>
  <c r="G611" i="22"/>
  <c r="E611" i="22"/>
  <c r="C611" i="22"/>
  <c r="A611" i="22"/>
  <c r="G610" i="22"/>
  <c r="E610" i="22"/>
  <c r="C610" i="22"/>
  <c r="A610" i="22"/>
  <c r="G609" i="22"/>
  <c r="E609" i="22"/>
  <c r="C609" i="22"/>
  <c r="A609" i="22"/>
  <c r="G608" i="22"/>
  <c r="E608" i="22"/>
  <c r="C608" i="22"/>
  <c r="A608" i="22"/>
  <c r="G607" i="22"/>
  <c r="E607" i="22"/>
  <c r="C607" i="22"/>
  <c r="A607" i="22"/>
  <c r="B515" i="22"/>
  <c r="D512" i="22"/>
  <c r="D442" i="22"/>
  <c r="B375" i="22"/>
  <c r="D372" i="22"/>
  <c r="B237" i="22"/>
  <c r="D234" i="22"/>
  <c r="B168" i="22"/>
  <c r="D165" i="22"/>
  <c r="E149" i="22"/>
  <c r="F144" i="22"/>
  <c r="D144" i="22"/>
  <c r="F143" i="22"/>
  <c r="D143" i="22"/>
  <c r="F142" i="22"/>
  <c r="D142" i="22"/>
  <c r="D112" i="22"/>
  <c r="B99" i="22"/>
  <c r="D96" i="22"/>
  <c r="E90" i="22"/>
  <c r="C78" i="22"/>
  <c r="D14" i="22"/>
  <c r="D12" i="22"/>
  <c r="D10" i="22"/>
  <c r="D8" i="22"/>
  <c r="E445" i="16"/>
  <c r="F429" i="16"/>
  <c r="E410" i="16"/>
  <c r="E394" i="16"/>
  <c r="F378" i="16"/>
  <c r="E359" i="16"/>
  <c r="E343" i="16"/>
  <c r="F327" i="16"/>
  <c r="E308" i="16"/>
  <c r="E292" i="16"/>
  <c r="F276" i="16"/>
  <c r="E257" i="16"/>
  <c r="E241" i="16"/>
  <c r="F225" i="16"/>
  <c r="E206" i="16"/>
  <c r="E190" i="16"/>
  <c r="F174" i="16"/>
  <c r="E155" i="16"/>
  <c r="D59" i="10" l="1"/>
  <c r="H58" i="10"/>
  <c r="F58" i="10"/>
  <c r="D58" i="10"/>
  <c r="K530" i="1"/>
  <c r="F59" i="10" s="1"/>
  <c r="K469" i="1"/>
  <c r="K409" i="1"/>
  <c r="B59" i="10" s="1"/>
  <c r="K352" i="1"/>
  <c r="K292" i="1"/>
  <c r="K230" i="1"/>
  <c r="K169" i="1"/>
  <c r="B58" i="10" s="1"/>
  <c r="K531" i="1"/>
  <c r="K470" i="1"/>
  <c r="K410" i="1"/>
  <c r="K353" i="1"/>
  <c r="K293" i="1"/>
  <c r="K231" i="1"/>
  <c r="K170" i="1"/>
  <c r="P46" i="10"/>
  <c r="Q46" i="10"/>
  <c r="R46" i="10"/>
  <c r="S46" i="10"/>
  <c r="O46" i="10"/>
  <c r="P37" i="10"/>
  <c r="Q37" i="10"/>
  <c r="R37" i="10"/>
  <c r="S37" i="10"/>
  <c r="O37" i="10"/>
  <c r="P12" i="10"/>
  <c r="Q12" i="10"/>
  <c r="R12" i="10"/>
  <c r="S12" i="10"/>
  <c r="O12" i="10"/>
  <c r="E10" i="10"/>
  <c r="E10" i="13" s="1"/>
  <c r="E29" i="10"/>
  <c r="F10" i="10"/>
  <c r="G10" i="13" s="1"/>
  <c r="G10" i="10"/>
  <c r="I10" i="13" s="1"/>
  <c r="H10" i="10"/>
  <c r="K10" i="13" s="1"/>
  <c r="I10" i="10"/>
  <c r="M10" i="13" s="1"/>
  <c r="F14" i="10"/>
  <c r="G14" i="10"/>
  <c r="H14" i="10"/>
  <c r="K14" i="13" s="1"/>
  <c r="I14" i="10"/>
  <c r="F20" i="10"/>
  <c r="G20" i="10"/>
  <c r="H20" i="10"/>
  <c r="I20" i="10"/>
  <c r="F26" i="10"/>
  <c r="G26" i="10"/>
  <c r="H26" i="10"/>
  <c r="I26" i="10"/>
  <c r="F29" i="10"/>
  <c r="G29" i="10"/>
  <c r="H29" i="10"/>
  <c r="I29" i="10"/>
  <c r="F37" i="10"/>
  <c r="G37" i="10"/>
  <c r="H37" i="10"/>
  <c r="I37" i="10"/>
  <c r="F46" i="10"/>
  <c r="G46" i="10"/>
  <c r="H46" i="10"/>
  <c r="I46" i="10"/>
  <c r="P535" i="1"/>
  <c r="P475" i="1"/>
  <c r="B475" i="1" s="1"/>
  <c r="W15" i="10" l="1"/>
  <c r="T15" i="10" s="1"/>
  <c r="O44" i="10"/>
  <c r="O51" i="10" s="1"/>
  <c r="I44" i="10"/>
  <c r="S44" i="10"/>
  <c r="S51" i="10" s="1"/>
  <c r="Q44" i="10"/>
  <c r="Q51" i="10" s="1"/>
  <c r="P44" i="10"/>
  <c r="P51" i="10" s="1"/>
  <c r="H44" i="10"/>
  <c r="G44" i="10"/>
  <c r="F44" i="10"/>
  <c r="R44" i="10"/>
  <c r="R51" i="10" s="1"/>
  <c r="F237" i="16"/>
  <c r="F236" i="16"/>
  <c r="F235" i="16"/>
  <c r="I200" i="1"/>
  <c r="I51" i="10" l="1"/>
  <c r="M51" i="13" s="1"/>
  <c r="M44" i="13"/>
  <c r="G51" i="10"/>
  <c r="I51" i="13" s="1"/>
  <c r="I44" i="13"/>
  <c r="F51" i="10"/>
  <c r="G51" i="13" s="1"/>
  <c r="G44" i="13"/>
  <c r="H51" i="10"/>
  <c r="K51" i="13" s="1"/>
  <c r="K44" i="13"/>
  <c r="A53" i="10"/>
  <c r="A54" i="10"/>
  <c r="A56" i="10"/>
  <c r="P68" i="1"/>
  <c r="Q68" i="1" s="1"/>
  <c r="P46" i="1"/>
  <c r="Q46" i="1" s="1"/>
  <c r="P42" i="1"/>
  <c r="Q42" i="1" s="1"/>
  <c r="P38" i="1"/>
  <c r="Q38" i="1" s="1"/>
  <c r="A55" i="10" l="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2" i="2"/>
  <c r="I500" i="1" l="1"/>
  <c r="I440" i="1"/>
  <c r="I381" i="1"/>
  <c r="I322" i="1"/>
  <c r="I261" i="1"/>
  <c r="I136" i="1"/>
  <c r="D441" i="16" l="1"/>
  <c r="D440" i="16"/>
  <c r="D390" i="16"/>
  <c r="D389" i="16"/>
  <c r="D388" i="16"/>
  <c r="D339" i="16"/>
  <c r="D338" i="16"/>
  <c r="D337" i="16"/>
  <c r="D288" i="16"/>
  <c r="D287" i="16"/>
  <c r="D286" i="16"/>
  <c r="D237" i="16"/>
  <c r="D236" i="16"/>
  <c r="D235" i="16"/>
  <c r="D186" i="16"/>
  <c r="D185" i="16"/>
  <c r="D184" i="16"/>
  <c r="D133" i="16"/>
  <c r="D132" i="16"/>
  <c r="D131" i="16"/>
  <c r="P415" i="1"/>
  <c r="B415" i="1" s="1"/>
  <c r="P298" i="1"/>
  <c r="B298" i="1" s="1"/>
  <c r="P236" i="1"/>
  <c r="B236" i="1" s="1"/>
  <c r="C8" i="12" l="1"/>
  <c r="B528" i="16"/>
  <c r="D528" i="16"/>
  <c r="F528" i="16"/>
  <c r="B529" i="16"/>
  <c r="D529" i="16"/>
  <c r="F529" i="16"/>
  <c r="B530" i="16"/>
  <c r="D530" i="16"/>
  <c r="F530" i="16"/>
  <c r="B531" i="16"/>
  <c r="D531" i="16"/>
  <c r="F531" i="16"/>
  <c r="F527" i="16"/>
  <c r="D527" i="16"/>
  <c r="B527" i="16"/>
  <c r="G483" i="16"/>
  <c r="G484" i="16"/>
  <c r="G485" i="16"/>
  <c r="G486" i="16"/>
  <c r="G487" i="16"/>
  <c r="G482" i="16"/>
  <c r="E483" i="16"/>
  <c r="E484" i="16"/>
  <c r="E485" i="16"/>
  <c r="E486" i="16"/>
  <c r="E487" i="16"/>
  <c r="E482" i="16"/>
  <c r="C483" i="16"/>
  <c r="C484" i="16"/>
  <c r="C485" i="16"/>
  <c r="C486" i="16"/>
  <c r="C487" i="16"/>
  <c r="C482" i="16"/>
  <c r="A483" i="16"/>
  <c r="A484" i="16"/>
  <c r="A485" i="16"/>
  <c r="A486" i="16"/>
  <c r="A487" i="16"/>
  <c r="A482" i="16"/>
  <c r="F440" i="16"/>
  <c r="F441" i="16"/>
  <c r="F439" i="16"/>
  <c r="D417" i="16"/>
  <c r="D405" i="16"/>
  <c r="F389" i="16"/>
  <c r="F390" i="16"/>
  <c r="F388" i="16"/>
  <c r="D366" i="16"/>
  <c r="B357" i="16"/>
  <c r="D354" i="16"/>
  <c r="F338" i="16"/>
  <c r="F339" i="16"/>
  <c r="F337" i="16"/>
  <c r="D315" i="16"/>
  <c r="B306" i="16"/>
  <c r="D303" i="16"/>
  <c r="B408" i="16"/>
  <c r="F287" i="16"/>
  <c r="F288" i="16"/>
  <c r="F286" i="16"/>
  <c r="D264" i="16"/>
  <c r="B255" i="16"/>
  <c r="D252" i="16"/>
  <c r="D213" i="16"/>
  <c r="B204" i="16"/>
  <c r="D201" i="16"/>
  <c r="F185" i="16"/>
  <c r="F186" i="16"/>
  <c r="F184" i="16"/>
  <c r="D162" i="16"/>
  <c r="B152" i="16" l="1"/>
  <c r="D149" i="16"/>
  <c r="F133" i="16"/>
  <c r="F132" i="16"/>
  <c r="F131" i="16"/>
  <c r="B99" i="16"/>
  <c r="D96" i="16"/>
  <c r="D10" i="16"/>
  <c r="D8" i="16"/>
  <c r="H75" i="1" l="1"/>
  <c r="E20" i="10" l="1"/>
  <c r="E14" i="10"/>
  <c r="D30" i="1" l="1"/>
  <c r="P175" i="1" l="1"/>
  <c r="L30" i="1" l="1"/>
  <c r="U37" i="13"/>
  <c r="D123" i="1" l="1"/>
  <c r="E37" i="10" l="1"/>
  <c r="E46" i="10" l="1"/>
  <c r="E138" i="16"/>
  <c r="J5" i="1"/>
  <c r="K5" i="1" s="1"/>
  <c r="C78" i="16"/>
  <c r="E90" i="16"/>
  <c r="E6" i="12"/>
  <c r="C4" i="12"/>
  <c r="E4" i="13"/>
  <c r="D14" i="16"/>
  <c r="E4" i="10"/>
  <c r="E5" i="10"/>
  <c r="F121" i="16"/>
  <c r="D109" i="16"/>
  <c r="E102" i="16"/>
  <c r="D12" i="16"/>
  <c r="U46" i="13"/>
  <c r="F20" i="13"/>
  <c r="B4" i="13"/>
  <c r="B64" i="12"/>
  <c r="B4" i="10"/>
  <c r="E26" i="10"/>
  <c r="U51" i="13" l="1"/>
  <c r="E44" i="10"/>
  <c r="E51" i="10" l="1"/>
  <c r="E44" i="13"/>
  <c r="A52" i="10"/>
  <c r="E51" i="13" l="1"/>
  <c r="L58" i="10"/>
</calcChain>
</file>

<file path=xl/comments1.xml><?xml version="1.0" encoding="utf-8"?>
<comments xmlns="http://schemas.openxmlformats.org/spreadsheetml/2006/main">
  <authors>
    <author>S. Marmillon</author>
  </authors>
  <commentList>
    <comment ref="C15" authorId="0">
      <text>
        <r>
          <rPr>
            <b/>
            <sz val="9"/>
            <color indexed="81"/>
            <rFont val="Tahoma"/>
            <family val="2"/>
          </rPr>
          <t>En majuscules</t>
        </r>
        <r>
          <rPr>
            <sz val="9"/>
            <color indexed="81"/>
            <rFont val="Tahoma"/>
            <family val="2"/>
          </rPr>
          <t xml:space="preserve">
</t>
        </r>
      </text>
    </comment>
    <comment ref="D25" authorId="0">
      <text>
        <r>
          <rPr>
            <b/>
            <sz val="9"/>
            <color indexed="81"/>
            <rFont val="Tahoma"/>
            <family val="2"/>
          </rPr>
          <t>Le n° du projet figure sur les documents 2022 envoyés par l'ARS</t>
        </r>
        <r>
          <rPr>
            <sz val="9"/>
            <color indexed="81"/>
            <rFont val="Tahoma"/>
            <family val="2"/>
          </rPr>
          <t xml:space="preserve">
</t>
        </r>
      </text>
    </comment>
    <comment ref="I25" authorId="0">
      <text>
        <r>
          <rPr>
            <b/>
            <sz val="9"/>
            <color indexed="81"/>
            <rFont val="Arial"/>
            <family val="2"/>
          </rPr>
          <t>Le montant de la dotation 2022 figure sur les documents envoyés par l'ARS en 2022</t>
        </r>
        <r>
          <rPr>
            <sz val="9"/>
            <color indexed="81"/>
            <rFont val="Tahoma"/>
            <family val="2"/>
          </rPr>
          <t xml:space="preserve">
</t>
        </r>
      </text>
    </comment>
    <comment ref="D103" authorId="0">
      <text>
        <r>
          <rPr>
            <sz val="9"/>
            <color indexed="81"/>
            <rFont val="Arial"/>
            <family val="2"/>
          </rPr>
          <t>Attention, il est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List>
</comments>
</file>

<file path=xl/comments2.xml><?xml version="1.0" encoding="utf-8"?>
<comments xmlns="http://schemas.openxmlformats.org/spreadsheetml/2006/main">
  <authors>
    <author>MARMILLON, Stéphane</author>
  </authors>
  <commentList>
    <comment ref="J39" authorId="0">
      <text>
        <r>
          <rPr>
            <sz val="9"/>
            <color indexed="81"/>
            <rFont val="Tahoma"/>
            <family val="2"/>
          </rPr>
          <t>Les éventuelles ressources (du projet) des exercices antérieurs non utilisées au 31/12/2022 doivent figurer sur le compte</t>
        </r>
        <r>
          <rPr>
            <b/>
            <sz val="9"/>
            <color indexed="81"/>
            <rFont val="Tahoma"/>
            <family val="2"/>
          </rPr>
          <t xml:space="preserve"> </t>
        </r>
        <r>
          <rPr>
            <sz val="9"/>
            <color indexed="81"/>
            <rFont val="Tahoma"/>
            <family val="2"/>
          </rPr>
          <t xml:space="preserve">78 - Reprises sur amortissements et provisions et fonds dédiés de la colonne Produits
</t>
        </r>
      </text>
    </comment>
  </commentList>
</comments>
</file>

<file path=xl/comments3.xml><?xml version="1.0" encoding="utf-8"?>
<comments xmlns="http://schemas.openxmlformats.org/spreadsheetml/2006/main">
  <authors>
    <author>MARMILLON, Stéphane</author>
  </authors>
  <commentList>
    <comment ref="O39" authorId="0">
      <text>
        <r>
          <rPr>
            <sz val="9"/>
            <color indexed="81"/>
            <rFont val="Tahoma"/>
            <family val="2"/>
          </rPr>
          <t xml:space="preserve">Les ressources (du projet) des exercices antérieurs non utilisées au 31/12/2022 doivent figurer sur le compte 78 - Reprises sur amortissements et provisions et fonds dédiés des colonnes Prévisionnel et Réalisation
</t>
        </r>
      </text>
    </comment>
  </commentList>
</comments>
</file>

<file path=xl/sharedStrings.xml><?xml version="1.0" encoding="utf-8"?>
<sst xmlns="http://schemas.openxmlformats.org/spreadsheetml/2006/main" count="2508" uniqueCount="829">
  <si>
    <t>Remplir une fiche par projet</t>
  </si>
  <si>
    <t>Numéro SIRET</t>
  </si>
  <si>
    <t xml:space="preserve">Nom </t>
  </si>
  <si>
    <t>Prénom</t>
  </si>
  <si>
    <t>Fonction</t>
  </si>
  <si>
    <t>Téléphone</t>
  </si>
  <si>
    <t>Dept 16</t>
  </si>
  <si>
    <t>Dept 33</t>
  </si>
  <si>
    <t>Dept 40</t>
  </si>
  <si>
    <t>Dept 47</t>
  </si>
  <si>
    <t>Dept 64</t>
  </si>
  <si>
    <t>Dept 79</t>
  </si>
  <si>
    <t>Dept 86</t>
  </si>
  <si>
    <t>Dept 87</t>
  </si>
  <si>
    <t>Thème principal</t>
  </si>
  <si>
    <t>Ce projet s'intègre t-il dans la politique de la ville ?</t>
  </si>
  <si>
    <t xml:space="preserve">Contexte </t>
  </si>
  <si>
    <t>Type :</t>
  </si>
  <si>
    <t>Date de début d'intervention</t>
  </si>
  <si>
    <t>Date de fin d'intervention</t>
  </si>
  <si>
    <t>Lieu(x) de réalisation (préciser le(s) quartier(s), la liste des établissement(s), …)</t>
  </si>
  <si>
    <t>Public</t>
  </si>
  <si>
    <t>Nourrissons (0 - 2ans)</t>
  </si>
  <si>
    <t>Adultes (18 - 55 ans)</t>
  </si>
  <si>
    <t>Enfants (2 - 5 ans)</t>
  </si>
  <si>
    <t>Adolescents (13 - 18 ans)</t>
  </si>
  <si>
    <t>Enfants (6 - 9 ans)</t>
  </si>
  <si>
    <t>Personnes de plus de 55 ans</t>
  </si>
  <si>
    <t>Femmes enceintes</t>
  </si>
  <si>
    <t>Etudiants</t>
  </si>
  <si>
    <t>Gens du voyage</t>
  </si>
  <si>
    <t>Aidants</t>
  </si>
  <si>
    <t>Chômeurs</t>
  </si>
  <si>
    <t>Personnes immigrées</t>
  </si>
  <si>
    <t>Patients</t>
  </si>
  <si>
    <t>Habitants</t>
  </si>
  <si>
    <t>Usagers de drogue</t>
  </si>
  <si>
    <t>Autre</t>
  </si>
  <si>
    <t>Professionnels relais</t>
  </si>
  <si>
    <t>Personnes relais/pairs</t>
  </si>
  <si>
    <t>Professionnels du social</t>
  </si>
  <si>
    <t>Professionnels de santé</t>
  </si>
  <si>
    <t>Auprès de combien de personnes avez-vous prévu d'intervenir ?</t>
  </si>
  <si>
    <t>NOM</t>
  </si>
  <si>
    <t>Un budget spécifique est-il prévu pour l'évaluation ?</t>
  </si>
  <si>
    <t xml:space="preserve">Nom de la structure porteuse du projet </t>
  </si>
  <si>
    <t>Personne responsable du projet</t>
  </si>
  <si>
    <t>Présentation du projet</t>
  </si>
  <si>
    <t>/</t>
  </si>
  <si>
    <t>Dept 17</t>
  </si>
  <si>
    <t>Dept 19</t>
  </si>
  <si>
    <t>Dept 23</t>
  </si>
  <si>
    <t>Dept 24</t>
  </si>
  <si>
    <t>Intitulé du projet</t>
  </si>
  <si>
    <t>Addictions</t>
  </si>
  <si>
    <t>Appui aux politiques</t>
  </si>
  <si>
    <t>Cancer</t>
  </si>
  <si>
    <t>Vaccination</t>
  </si>
  <si>
    <t>Vieillissement</t>
  </si>
  <si>
    <t>Air extérieur</t>
  </si>
  <si>
    <t>Ambroisie</t>
  </si>
  <si>
    <t>Radon</t>
  </si>
  <si>
    <t>Bruit</t>
  </si>
  <si>
    <t>Pollen</t>
  </si>
  <si>
    <t>Habitat indigne</t>
  </si>
  <si>
    <t>Saturnisme</t>
  </si>
  <si>
    <t>Amiante</t>
  </si>
  <si>
    <t>Baignade</t>
  </si>
  <si>
    <t>Eau potable</t>
  </si>
  <si>
    <t>Stratégie petite enfance</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</si>
  <si>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</si>
  <si>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</si>
  <si>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</si>
  <si>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</si>
  <si>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</si>
  <si>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</si>
  <si>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</si>
  <si>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</si>
  <si>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</si>
  <si>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</si>
  <si>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</si>
  <si>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</si>
  <si>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</si>
  <si>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</si>
  <si>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</si>
  <si>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</si>
  <si>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</si>
  <si>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</si>
  <si>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</si>
  <si>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</si>
  <si>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</si>
  <si>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</si>
  <si>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</si>
  <si>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</si>
  <si>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</si>
  <si>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</si>
  <si>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</si>
  <si>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</si>
  <si>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</si>
  <si>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</si>
  <si>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</si>
  <si>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</si>
  <si>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Veuillez nous indiquer toute information complémentaire qui vous semblerait pertinente</t>
  </si>
  <si>
    <t>Le total des charges doit être égal au total des produits</t>
  </si>
  <si>
    <t>Projet n°</t>
  </si>
  <si>
    <t>Intitulé</t>
  </si>
  <si>
    <t>CHARGES</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</si>
  <si>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</si>
  <si>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</si>
  <si>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</si>
  <si>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</si>
  <si>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</si>
  <si>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</si>
  <si>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</si>
  <si>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</si>
  <si>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</si>
  <si>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</si>
  <si>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</si>
  <si>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</si>
  <si>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</si>
  <si>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</si>
  <si>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</si>
  <si>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</si>
  <si>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</si>
  <si>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</si>
  <si>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</si>
  <si>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</si>
  <si>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</si>
  <si>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</si>
  <si>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</si>
  <si>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</si>
  <si>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</si>
  <si>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</si>
  <si>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</si>
  <si>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</si>
  <si>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</si>
  <si>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</si>
  <si>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</si>
  <si>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</si>
  <si>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</si>
  <si>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</si>
  <si>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</si>
  <si>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</si>
  <si>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</si>
  <si>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</si>
  <si>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</si>
  <si>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</si>
  <si>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</si>
  <si>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</si>
  <si>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</si>
  <si>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</si>
  <si>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TOTAL DES PRODUITS</t>
  </si>
  <si>
    <t>Commune(s)</t>
  </si>
  <si>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</si>
  <si>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</si>
  <si>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</si>
  <si>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</si>
  <si>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</si>
  <si>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</si>
  <si>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</si>
  <si>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</si>
  <si>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</si>
  <si>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</si>
  <si>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</si>
  <si>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</si>
  <si>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</si>
  <si>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Adresse</t>
  </si>
  <si>
    <t>Code postal</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</si>
  <si>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</si>
  <si>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</si>
  <si>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</si>
  <si>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</si>
  <si>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</si>
  <si>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</si>
  <si>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</si>
  <si>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</si>
  <si>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</si>
  <si>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</si>
  <si>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</si>
  <si>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</si>
  <si>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</si>
  <si>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</si>
  <si>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</si>
  <si>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Ville</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</si>
  <si>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</si>
  <si>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</si>
  <si>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</si>
  <si>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</si>
  <si>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</si>
  <si>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</si>
  <si>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</si>
  <si>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Etat d'avancement du projet</t>
  </si>
  <si>
    <t>Contexte</t>
  </si>
  <si>
    <t>Commentaires</t>
  </si>
  <si>
    <t>Quel a été le budget dédié à l'évaluation ?</t>
  </si>
  <si>
    <t>Nombre d'heures d'intervention</t>
  </si>
  <si>
    <t>Réalisées</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</si>
  <si>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</si>
  <si>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</si>
  <si>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</si>
  <si>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</si>
  <si>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</si>
  <si>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</si>
  <si>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Le détail des postes de dépenses doit être renseigné.</t>
  </si>
  <si>
    <t>Cette fiche permet au représentant légal de la structure de certifier l'exactitude des données.</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</si>
  <si>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</si>
  <si>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</si>
  <si>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</si>
  <si>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</si>
  <si>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</si>
  <si>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</si>
  <si>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</si>
  <si>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</si>
  <si>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</si>
  <si>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</si>
  <si>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QUE FAIRE</t>
  </si>
  <si>
    <t>Si le présent document n'est pas signé par le représentant légal de la structure, transmettre le pouvoir donné par ce dernier au signataire</t>
  </si>
  <si>
    <t>MOYEN DE TRANSMISSION</t>
  </si>
  <si>
    <t>Concernant la structure</t>
  </si>
  <si>
    <t>Les copies des factures en votre possession doivent être transmises</t>
  </si>
  <si>
    <t>De la demande de subvention</t>
  </si>
  <si>
    <t>Le présent support est à enregistrer et sauvegarder sur votre poste informatique avant complétude</t>
  </si>
  <si>
    <t>Par courrier électronique uniquement</t>
  </si>
  <si>
    <t>VERIFICATION COMPLETUDE DU DOSSIER A FAIRE PAR L'OPERATEUR</t>
  </si>
  <si>
    <t>OU TROUVER CES PIECES A COMPLETER</t>
  </si>
  <si>
    <t>Environnement - air extérieur</t>
  </si>
  <si>
    <t>Hommes</t>
  </si>
  <si>
    <t>Femmes</t>
  </si>
  <si>
    <t>Coordination locale</t>
  </si>
  <si>
    <t>Formation</t>
  </si>
  <si>
    <r>
      <t xml:space="preserve">OBJET DU PARTENARIAT 
</t>
    </r>
    <r>
      <rPr>
        <sz val="9"/>
        <color indexed="8"/>
        <rFont val="Arial"/>
        <family val="2"/>
      </rPr>
      <t>(Prêt de matériel, appui technique, etc …)</t>
    </r>
  </si>
  <si>
    <t>Action de santé communautaire</t>
  </si>
  <si>
    <t>Commentaire(s)</t>
  </si>
  <si>
    <r>
      <t xml:space="preserve">Indicateurs de résultats
</t>
    </r>
    <r>
      <rPr>
        <sz val="8"/>
        <color theme="1"/>
        <rFont val="Arial"/>
        <family val="2"/>
      </rPr>
      <t>(2 minimum sur l'ensemble du projet)</t>
    </r>
  </si>
  <si>
    <t>Le projet est</t>
  </si>
  <si>
    <t>Si il est annulé, reporté ou modifié dans son contenu pourquoi</t>
  </si>
  <si>
    <t>'</t>
  </si>
  <si>
    <t>N° projet</t>
  </si>
  <si>
    <t>S'il y a un écart avec les communes prévues initialement, précisez pourquoi</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</si>
  <si>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</si>
  <si>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</si>
  <si>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</si>
  <si>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</si>
  <si>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</si>
  <si>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</si>
  <si>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</si>
  <si>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</si>
  <si>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</si>
  <si>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</si>
  <si>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</si>
  <si>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</si>
  <si>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</si>
  <si>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</si>
  <si>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</si>
  <si>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</si>
  <si>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</si>
  <si>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</si>
  <si>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</si>
  <si>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</si>
  <si>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</si>
  <si>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RECHERCHÉS, ACQUIS OU CONVENTIONNÉS</t>
  </si>
  <si>
    <t xml:space="preserve">Personne responsable du projet </t>
  </si>
  <si>
    <t>Résultats obtenus</t>
  </si>
  <si>
    <t>Tous les supports et documents ci-dessus sont à envoyer :</t>
  </si>
  <si>
    <t xml:space="preserve">          - à la Délégation Départementale dont vous dépendez pour les projets départementaux, </t>
  </si>
  <si>
    <t>Signature</t>
  </si>
  <si>
    <t>Thématique</t>
  </si>
  <si>
    <t>Pesticide</t>
  </si>
  <si>
    <t xml:space="preserve">Si vous n'en avez pas, il vous faut le demander à la Direction Régionale de l'INSEE; Cette démarche est gratuite (annuaire des directions régionales sur  </t>
  </si>
  <si>
    <t>Un Relevé d'Identité Bancaire strictement à la même adresse que celle figurant sur la fiche INSEE</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</si>
  <si>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</si>
  <si>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</si>
  <si>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</si>
  <si>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Non concerné à ce jour</t>
  </si>
  <si>
    <t>Pour bénéficier d'une subvention vous devez disposer d'un numéro SIRET</t>
  </si>
  <si>
    <t>DATES LIMITES DE RECEPTION DES DOCUMENTS</t>
  </si>
  <si>
    <t>Que souhaitez-vous évaluer dans cette modalité d'intervention  ?</t>
  </si>
  <si>
    <t xml:space="preserve">Partenariats prévus </t>
  </si>
  <si>
    <t xml:space="preserve">Les bénéficiaires sont-ils associés au projet ? </t>
  </si>
  <si>
    <t>Si oui, avec quel degré d'implication ?</t>
  </si>
  <si>
    <t>76 - Produits financiers</t>
  </si>
  <si>
    <r>
      <t>Montant</t>
    </r>
    <r>
      <rPr>
        <b/>
        <vertAlign val="superscript"/>
        <sz val="11"/>
        <color theme="3" tint="0.39997558519241921"/>
        <rFont val="Arial"/>
        <family val="2"/>
      </rPr>
      <t>1</t>
    </r>
  </si>
  <si>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</si>
  <si>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</si>
  <si>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</si>
  <si>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</si>
  <si>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</si>
  <si>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CONTRIBUTIONS VOLONTAIRES</t>
  </si>
  <si>
    <r>
      <t>74 - Subventions d'exploitation</t>
    </r>
    <r>
      <rPr>
        <b/>
        <vertAlign val="superscript"/>
        <sz val="11"/>
        <color theme="3" tint="0.39994506668294322"/>
        <rFont val="Arial"/>
        <family val="2"/>
      </rPr>
      <t xml:space="preserve">7 </t>
    </r>
    <r>
      <rPr>
        <b/>
        <sz val="10"/>
        <color rgb="FFFF0000"/>
        <rFont val="Arial"/>
        <family val="2"/>
      </rPr>
      <t>à détailler ci-dessous</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</si>
  <si>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</si>
  <si>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</si>
  <si>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</si>
  <si>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Ce projet s'intègre-t-il dans le cadre d'un Atelier Santé Ville ?</t>
  </si>
  <si>
    <t>Pré-adolescents (10 -12 ans)</t>
  </si>
  <si>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</si>
  <si>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</si>
  <si>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</si>
  <si>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</si>
  <si>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</si>
  <si>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</si>
  <si>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</si>
  <si>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</si>
  <si>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</si>
  <si>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</si>
  <si>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</si>
  <si>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</si>
  <si>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</si>
  <si>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</si>
  <si>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</si>
  <si>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LGBT</t>
  </si>
  <si>
    <t>Un projet peut comporter différentes modalités d'interventions.</t>
  </si>
  <si>
    <t>Auprès de qui intervenez-vous directement ?</t>
  </si>
  <si>
    <t>Joindre l'outil créé ou indiquer la référence de l'outil utilisé</t>
  </si>
  <si>
    <t xml:space="preserve">Objectifs </t>
  </si>
  <si>
    <t>Indicateurs de réalisation</t>
  </si>
  <si>
    <t>Réalisations effectives</t>
  </si>
  <si>
    <t>Nombre réalisé</t>
  </si>
  <si>
    <t xml:space="preserve">Quelles sont les réalisations prévues après mise en œuvre de cette modalité d'intervention ? </t>
  </si>
  <si>
    <t>Résultats prévus</t>
  </si>
  <si>
    <t>Budget prévu</t>
  </si>
  <si>
    <t xml:space="preserve">Réalisations prévues </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</si>
  <si>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</si>
  <si>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Participation des usagers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</si>
  <si>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</si>
  <si>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</si>
  <si>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</si>
  <si>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Si oui, pourquoi ? Quelles ont été les modifications? </t>
  </si>
  <si>
    <t>Evaluation globale du projet et perspectives</t>
  </si>
  <si>
    <t>Appréciation générale (points forts, points à améliorer, …)</t>
  </si>
  <si>
    <t>Perspectives (évolutions proposées,…)</t>
  </si>
  <si>
    <t xml:space="preserve">Quelle est votre appréciation générale du projet? Quelles perspectives envisagez-vous pour ce projet? </t>
  </si>
  <si>
    <r>
      <t xml:space="preserve">Indicateurs de réalisation
 (qualitatif ou quantitatif : nbre, %,) 
</t>
    </r>
    <r>
      <rPr>
        <sz val="9"/>
        <color rgb="FF0070C0"/>
        <rFont val="Arial"/>
        <family val="2"/>
      </rPr>
      <t>(ex : % d'enseignants du département formés)</t>
    </r>
  </si>
  <si>
    <r>
      <t xml:space="preserve">Source ou outil de collecte de données
</t>
    </r>
    <r>
      <rPr>
        <sz val="9"/>
        <color rgb="FF0070C0"/>
        <rFont val="Arial"/>
        <family val="2"/>
      </rPr>
      <t>(ex : feuilles d'émargement)</t>
    </r>
  </si>
  <si>
    <t>Dont public</t>
  </si>
  <si>
    <t>Dont professionnels relais</t>
  </si>
  <si>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</si>
  <si>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t xml:space="preserve">Si oui indiquez le montant </t>
  </si>
  <si>
    <t>Démarche d'évaluation</t>
  </si>
  <si>
    <t>Des éléments ont-ils changé en matière de démarche d'évaluation depuis la demande initiale ?</t>
  </si>
  <si>
    <t>Dans votre demande initiale, vous aviez indiqué</t>
  </si>
  <si>
    <t xml:space="preserve">Si une évaluation a été effectuée, par qui a-t-elle été menée?  </t>
  </si>
  <si>
    <t>Spécificités</t>
  </si>
  <si>
    <t xml:space="preserve">Le dossier de demande de subvention concerne le financement de projets spécifiques relevant de l'intérêt général </t>
  </si>
  <si>
    <t>Santé Qualité de Vie au Travail</t>
  </si>
  <si>
    <t>Explications de cette estimation :</t>
  </si>
  <si>
    <t>Coût prévu de cette modalité d'intervention :</t>
  </si>
  <si>
    <t>Merci de justifier l'écart de coût de cette modalité :</t>
  </si>
  <si>
    <t>Plan Régional de Santé Environnement</t>
  </si>
  <si>
    <t>Conseiller Médical en Environnement Intérieur</t>
  </si>
  <si>
    <t>Monoxyde de carbone</t>
  </si>
  <si>
    <t>Lutte anti-vectorielle</t>
  </si>
  <si>
    <t>Coût de la modalité 1</t>
  </si>
  <si>
    <t>Coût de la modalité 2</t>
  </si>
  <si>
    <t>Coût de la modalité 3</t>
  </si>
  <si>
    <t>Coût de la modalité 4</t>
  </si>
  <si>
    <t xml:space="preserve">Programme Régional pour l'Accès à la Prévention et aux Soins </t>
  </si>
  <si>
    <t>Prévention du suicide</t>
  </si>
  <si>
    <t>Promotion de la santé mentale</t>
  </si>
  <si>
    <t xml:space="preserve">Santé bucco-dentaire </t>
  </si>
  <si>
    <t>Périnatalité</t>
  </si>
  <si>
    <t>Santé sexuelle - Prévention et dépistage IST/VIH/hépatites</t>
  </si>
  <si>
    <t>16-CLS Angoulême</t>
  </si>
  <si>
    <t>16-CLS Pays Sud Charente</t>
  </si>
  <si>
    <t>16-CLS Cognac</t>
  </si>
  <si>
    <t>16-CLS Soyaux</t>
  </si>
  <si>
    <t>16-CLS Pays Ruffécois</t>
  </si>
  <si>
    <t>16-CLS Charente Limousine</t>
  </si>
  <si>
    <t>17-CLS La Rochelle</t>
  </si>
  <si>
    <t>17-CLS Cdc Oléron</t>
  </si>
  <si>
    <t>17-CLS Communauté Agglomération de Saintes</t>
  </si>
  <si>
    <t>17-CLS Bassin de Marennes</t>
  </si>
  <si>
    <t>17-CLS Pays d'Aunis</t>
  </si>
  <si>
    <t>19-CLS Agglomération de Tulle</t>
  </si>
  <si>
    <t>23-CLS Aubusson/Felletin</t>
  </si>
  <si>
    <t>24-CLS de la communauté d'agglomération Bergeracoise</t>
  </si>
  <si>
    <t>24-CLS Grand Périgueux</t>
  </si>
  <si>
    <t>24-CLS Nord Dordogne</t>
  </si>
  <si>
    <t>33-CLS Bordeaux</t>
  </si>
  <si>
    <t>33-CLS COBAS</t>
  </si>
  <si>
    <t>33-CLS Sud Gironde</t>
  </si>
  <si>
    <t>33-CLS Haute Gironde</t>
  </si>
  <si>
    <t>33-CLS Grand Libournais</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</si>
  <si>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</si>
  <si>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</si>
  <si>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</si>
  <si>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</si>
  <si>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</si>
  <si>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</si>
  <si>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</si>
  <si>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</si>
  <si>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</si>
  <si>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</si>
  <si>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</si>
  <si>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</si>
  <si>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</si>
  <si>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</si>
  <si>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</si>
  <si>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</si>
  <si>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</si>
  <si>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</si>
  <si>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</si>
  <si>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clsm</t>
  </si>
  <si>
    <t>16-CLSM Angoulême - Soyaux</t>
  </si>
  <si>
    <t>17-CLSM La Rochelle</t>
  </si>
  <si>
    <t>17-CLSM Ile d'Oléron</t>
  </si>
  <si>
    <t>19-CLSM Brive</t>
  </si>
  <si>
    <t>19-CLSM Agglomération de Tulle</t>
  </si>
  <si>
    <t>19-CLSM Ussel</t>
  </si>
  <si>
    <t>23-CLSM Creuse</t>
  </si>
  <si>
    <t>24-CLSM de la communauté d'agglomération Bergeracoise</t>
  </si>
  <si>
    <t>33-CLSM Bordeaux</t>
  </si>
  <si>
    <t>33-CLSM Médoc Cœur de Presqu'Ile</t>
  </si>
  <si>
    <t>33-CLSM Sud Gironde</t>
  </si>
  <si>
    <t>40-CLSM Mont-de Marsan</t>
  </si>
  <si>
    <t>40-CLSM Pays Adour Landes Océanes - Dax</t>
  </si>
  <si>
    <t>47-CLSM du Grand Villeneuvois</t>
  </si>
  <si>
    <t>47-CLSM Agglomération d'Agen</t>
  </si>
  <si>
    <t>47-CLSM Marmande</t>
  </si>
  <si>
    <t>64-CLSM Côte Basque</t>
  </si>
  <si>
    <t>64-CLSM Pau Agglomération</t>
  </si>
  <si>
    <t>86-CLSM Poitiers</t>
  </si>
  <si>
    <t>87-CLSM Limoges</t>
  </si>
  <si>
    <t>87-CLSM St Yriex</t>
  </si>
  <si>
    <t>Nouveau CLSM</t>
  </si>
  <si>
    <t>Nutrition activité physique</t>
  </si>
  <si>
    <t>Nutrition alimentation</t>
  </si>
  <si>
    <t>Nutrition alimentation ET activité physique</t>
  </si>
  <si>
    <t>24-CLS Périgord Noir Sarlat</t>
  </si>
  <si>
    <t>Ce projet s'intègre-t-il dans un contrat local de santé (CLS) ?</t>
  </si>
  <si>
    <t>Non complété</t>
  </si>
  <si>
    <t>A retourner dans les 3 mois suivant la fin de l'exercice au cours duquel la subvention a été accordée</t>
  </si>
  <si>
    <t>Quelle démarche est prévue pour permettre :</t>
  </si>
  <si>
    <t>Certains champs de ce bilan sont incrémentés via l'onglet 3-1. Ce dernier ne devra donc plus être modifié une fois votre dossier transmis, notamment lorsque vous compléterez ce bilan.</t>
  </si>
  <si>
    <t xml:space="preserve">Jeunes (16 - 25 ans) </t>
  </si>
  <si>
    <t>Apprentis et/ou insertion professionnelle</t>
  </si>
  <si>
    <t>Professionnels du sport</t>
  </si>
  <si>
    <t>Personnes en situation de handicap</t>
  </si>
  <si>
    <t>Personnes en situation de prostitution</t>
  </si>
  <si>
    <t>Petite enfance</t>
  </si>
  <si>
    <t>Préciser s'il s'agit de partenaires institutionnels : Ville, Conseil Départemental, Conseil Régional, Education Nationale, CPAM, …) ou de professionnels/personnes relais (travailleurs sociaux, enseignants, pairs, médecins, …)</t>
  </si>
  <si>
    <t>Conseil Régional</t>
  </si>
  <si>
    <t>https://www.insee.fr/fr/accueil</t>
  </si>
  <si>
    <t>Concernant le dépôt</t>
  </si>
  <si>
    <t>Les demandes de subventions devront être regroupées par fiche. Ainsi, si vous déposez 5 dossiers, vous ne remplirez qu'une seule fois cette fiche cumulant l'intégralité des projets déposés.</t>
  </si>
  <si>
    <t>Les charges et les recettes doivent être évaluées de façon sincère. Les devis en votre possession peuvent accompagner cette demande de subvention</t>
  </si>
  <si>
    <t>Attention : Cette fiche est à compléter, à signer par le représentant(e) légal(e) et à renvoyer par courrier électronique.</t>
  </si>
  <si>
    <t>A annexer</t>
  </si>
  <si>
    <t>La déclaration sur l'honneur</t>
  </si>
  <si>
    <t xml:space="preserve">Compléter, imprimer, signer et scanner </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</si>
  <si>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</si>
  <si>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dont amortissements et provisions</t>
  </si>
  <si>
    <t>dont fonds dédiés</t>
  </si>
  <si>
    <r>
      <t xml:space="preserve">77 - Produits exceptionnels </t>
    </r>
    <r>
      <rPr>
        <sz val="11"/>
        <color theme="3" tint="0.39997558519241921"/>
        <rFont val="Arial"/>
        <family val="2"/>
      </rPr>
      <t>(ex : fonds propres)</t>
    </r>
  </si>
  <si>
    <t>Conseil(s) Départemental(aux)</t>
  </si>
  <si>
    <t>Prévention du vieillissement</t>
  </si>
  <si>
    <t>Scolaires</t>
  </si>
  <si>
    <t>Les pièces indiquées sont obligatoires. Tout dossier incomplet et/ou mal complété sera rejeté et non instruit.</t>
  </si>
  <si>
    <t>Santé sexuelle - Vie affective et sexuelle, IVG</t>
  </si>
  <si>
    <t>Violences</t>
  </si>
  <si>
    <t>Parentalité</t>
  </si>
  <si>
    <t>Baignades</t>
  </si>
  <si>
    <t>Pesticides</t>
  </si>
  <si>
    <t>Piscines</t>
  </si>
  <si>
    <t>Pollens</t>
  </si>
  <si>
    <t>Légionelles</t>
  </si>
  <si>
    <t>Coût réel de cette modalité d'intervention :</t>
  </si>
  <si>
    <t>En ce qui concerne ces derniers, vous voudrez bien indiquer dans l'onglet 6.2 et plus particulièrement dans les colonnes "réalisation" les charges et les recettes réellement consommées et perçues au 31 décembre 2020</t>
  </si>
  <si>
    <t>Je soussigné (e)</t>
  </si>
  <si>
    <t>78 - Reprises sur amortissements et provisions et fonds dédiés</t>
  </si>
  <si>
    <t>Imprimer cette page pour la signer et l'envoyer uniquement par courriel :</t>
  </si>
  <si>
    <t>Et plus particulièrement la thématique suivante :</t>
  </si>
  <si>
    <t xml:space="preserve">Onglets Fiche 1-1 : Présentation de l'organisme </t>
  </si>
  <si>
    <t xml:space="preserve">Compléter l'onglet Fiche 1-1 : Présentation de l'organisme </t>
  </si>
  <si>
    <r>
      <t>L'organisme</t>
    </r>
    <r>
      <rPr>
        <b/>
        <sz val="8"/>
        <color theme="1"/>
        <rFont val="Arial"/>
        <family val="2"/>
      </rPr>
      <t/>
    </r>
  </si>
  <si>
    <t>Estimation du coût départemental sollicité à l'ARS pour cette modalité d'intervention :</t>
  </si>
  <si>
    <t>ETP activité</t>
  </si>
  <si>
    <t>ETP UTEP</t>
  </si>
  <si>
    <t>DOSSIER A RETOURNER UNIQUEMENT PAR COURRIEL ET SOUS FORMAT EXCEL</t>
  </si>
  <si>
    <t>LES DOSSIERS SOUS UN AUTRE FORMAT SERONT REJETÉS ET DONC NON INSTRUITS</t>
  </si>
  <si>
    <t xml:space="preserve">L'onglet Fiche 6-1 : Bilan qualitatif du projet </t>
  </si>
  <si>
    <t>L'onglet Fiche 6-2 : Tableau de synthèse</t>
  </si>
  <si>
    <t>L'onglet Fiche 6-3 : Données chiffrées : annexe</t>
  </si>
  <si>
    <r>
      <t>Estimation du coût de cette modalité d'intervention</t>
    </r>
    <r>
      <rPr>
        <u/>
        <sz val="10"/>
        <color theme="1"/>
        <rFont val="Arial"/>
        <family val="2"/>
      </rPr>
      <t xml:space="preserve"> (y compris évaluation) </t>
    </r>
    <r>
      <rPr>
        <b/>
        <u/>
        <sz val="10"/>
        <color theme="1"/>
        <rFont val="Arial"/>
        <family val="2"/>
      </rPr>
      <t>:</t>
    </r>
  </si>
  <si>
    <t>Si oui, préciser le(s)quel(s) :</t>
  </si>
  <si>
    <t>Si oui, préciser le(s) Quartier(s) prioritaire(s) :</t>
  </si>
  <si>
    <t>Si oui, le(s)quel(s) ?</t>
  </si>
  <si>
    <t>Ce projet s'intègre-t-il dans un contrat local de santé mentale (CLSM) ?</t>
  </si>
  <si>
    <t>Le projet concerne :</t>
  </si>
  <si>
    <t>Si le projet a lieu dans une zone infra-départementale, laquelle ?</t>
  </si>
  <si>
    <t>- commune(s) :</t>
  </si>
  <si>
    <t>Il est donc</t>
  </si>
  <si>
    <t>Durée de l'intervention</t>
  </si>
  <si>
    <t>Lieu(x) de réalisation (préciser le(s) quartier(s), la liste des établissement(s), la salle, …)</t>
  </si>
  <si>
    <t>Modalité de suivi du projet et d'évaluation</t>
  </si>
  <si>
    <r>
      <t>Département(s) concerné(s) par le projet (</t>
    </r>
    <r>
      <rPr>
        <b/>
        <sz val="10"/>
        <color theme="1"/>
        <rFont val="Arial"/>
        <family val="2"/>
      </rPr>
      <t>si régional, merci de cocher toutes les cases)</t>
    </r>
  </si>
  <si>
    <t>Information(s) complémentaire(s)</t>
  </si>
  <si>
    <t>Est-il envisagé de procéder à un (ou des) recrutement(s) pour la mise en œuvre de l'action/projet ?</t>
  </si>
  <si>
    <t xml:space="preserve">Si oui, combien (en ETPT) : </t>
  </si>
  <si>
    <t>Dans le Dossier Projet 2022</t>
  </si>
  <si>
    <t xml:space="preserve">- intercommunalité : communauté de communes, communauté d’agglomération, urbaine, métropole, syndicat mixte, ... </t>
  </si>
  <si>
    <r>
      <t>* 5</t>
    </r>
    <r>
      <rPr>
        <b/>
        <vertAlign val="superscript"/>
        <sz val="10"/>
        <color indexed="8"/>
        <rFont val="Arial"/>
        <family val="2"/>
      </rPr>
      <t>ème</t>
    </r>
    <r>
      <rPr>
        <b/>
        <sz val="10"/>
        <color indexed="8"/>
        <rFont val="Arial"/>
        <family val="2"/>
      </rPr>
      <t xml:space="preserve"> MODALITE D'INTERVENTION (INTITULE) </t>
    </r>
  </si>
  <si>
    <r>
      <t>* 6</t>
    </r>
    <r>
      <rPr>
        <b/>
        <vertAlign val="superscript"/>
        <sz val="10"/>
        <color indexed="8"/>
        <rFont val="Arial"/>
        <family val="2"/>
      </rPr>
      <t>ème</t>
    </r>
    <r>
      <rPr>
        <b/>
        <sz val="10"/>
        <color indexed="8"/>
        <rFont val="Arial"/>
        <family val="2"/>
      </rPr>
      <t xml:space="preserve"> MODALITE D'INTERVENTION (INTITULE) </t>
    </r>
  </si>
  <si>
    <r>
      <t>* 7</t>
    </r>
    <r>
      <rPr>
        <b/>
        <vertAlign val="superscript"/>
        <sz val="10"/>
        <color indexed="8"/>
        <rFont val="Arial"/>
        <family val="2"/>
      </rPr>
      <t>ème</t>
    </r>
    <r>
      <rPr>
        <b/>
        <sz val="10"/>
        <color indexed="8"/>
        <rFont val="Arial"/>
        <family val="2"/>
      </rPr>
      <t xml:space="preserve"> MODALITE D'INTERVENTION (INTITULE) </t>
    </r>
  </si>
  <si>
    <t>Coût de la modalité 5</t>
  </si>
  <si>
    <t>Coût de la modalité 6</t>
  </si>
  <si>
    <t>Coût de la modalité 7</t>
  </si>
  <si>
    <t>Département(s) concerné(s) par le projet (si régional, merci de cocher toutes les cases)</t>
  </si>
  <si>
    <t>Si le projet a eu lieu dans une zone infra-départementale, laquelle ?</t>
  </si>
  <si>
    <t>Ce projet s' est-il intègré dans un contrat local de santé (CLS) ?</t>
  </si>
  <si>
    <t>Ce projet s'est-il intégré dans un contrat local de santé mentale (CLSM) ?</t>
  </si>
  <si>
    <t>Ce projet s'est-il intègré dans la politique de la ville ?</t>
  </si>
  <si>
    <t>Ce projet s'est-il intégré dans le cadre d'un Atelier Santé Ville ?</t>
  </si>
  <si>
    <t>Public concerné par le projet</t>
  </si>
  <si>
    <t>Dont montant demandé à l'ARS</t>
  </si>
  <si>
    <t>Le projet a-t-il été financé en 2022 par l'ARS NA</t>
  </si>
  <si>
    <t>Montant de la dotation 2022 accordée</t>
  </si>
  <si>
    <t xml:space="preserve">Objectif(s) </t>
  </si>
  <si>
    <t>Descriptif du projet</t>
  </si>
  <si>
    <t>Fonction ET qualification (diplôme)</t>
  </si>
  <si>
    <t>Masse salariale annuelle charges comprises</t>
  </si>
  <si>
    <t>ETP affectés au projet</t>
  </si>
  <si>
    <t>Masse salariale annuelle affectée au projet</t>
  </si>
  <si>
    <t>Coût imputable à l'ARS</t>
  </si>
  <si>
    <r>
      <t xml:space="preserve">ETP dans la structure
</t>
    </r>
    <r>
      <rPr>
        <sz val="9"/>
        <color theme="1"/>
        <rFont val="Arial"/>
        <family val="2"/>
      </rPr>
      <t>(Equivalent Temps Plein)</t>
    </r>
  </si>
  <si>
    <t xml:space="preserve">Moyens humains </t>
  </si>
  <si>
    <t xml:space="preserve">Moyens matériels </t>
  </si>
  <si>
    <t>Localisation</t>
  </si>
  <si>
    <t>Accueil, écoute, orientation</t>
  </si>
  <si>
    <t>Acquisition de matériel</t>
  </si>
  <si>
    <t>Communication, information, sensibilisation</t>
  </si>
  <si>
    <t>Consultation de dépistage</t>
  </si>
  <si>
    <t>Education pour la santé</t>
  </si>
  <si>
    <t>Education thérapeutique</t>
  </si>
  <si>
    <t>E-santé</t>
  </si>
  <si>
    <t>Etude, diagnostic</t>
  </si>
  <si>
    <t>Prise en charge médicale</t>
  </si>
  <si>
    <t>Prise en charge sociale</t>
  </si>
  <si>
    <t>Production, analyse ou valorisation d’outil</t>
  </si>
  <si>
    <t>Soutien aux équipes, échanges de pratiques</t>
  </si>
  <si>
    <t>Typologie</t>
  </si>
  <si>
    <t>Typologie :</t>
  </si>
  <si>
    <t>Libellé  Niveau 2</t>
  </si>
  <si>
    <t>Code  Niveau 3</t>
  </si>
  <si>
    <t>Libellé  Niveau 3</t>
  </si>
  <si>
    <t>12.01.01</t>
  </si>
  <si>
    <t>12.01.02</t>
  </si>
  <si>
    <t>ETP dotation globale</t>
  </si>
  <si>
    <t>12.01.03</t>
  </si>
  <si>
    <t>ETP structures</t>
  </si>
  <si>
    <t>12.01.04</t>
  </si>
  <si>
    <t>ETP formation</t>
  </si>
  <si>
    <t>12.01.05</t>
  </si>
  <si>
    <t>12.01.06</t>
  </si>
  <si>
    <t>ETP numérique en santé</t>
  </si>
  <si>
    <t>12.02.01</t>
  </si>
  <si>
    <t>Coordonnateur de CLS</t>
  </si>
  <si>
    <t>12.02.02</t>
  </si>
  <si>
    <t>Coordonnateur de CLSM</t>
  </si>
  <si>
    <t>12.02.03</t>
  </si>
  <si>
    <t>Soutien et partenariat</t>
  </si>
  <si>
    <t>12.02.04</t>
  </si>
  <si>
    <t>Animateur de santé publique</t>
  </si>
  <si>
    <t>12.02.05</t>
  </si>
  <si>
    <t>Postes dans les services de prévention ou maison de santé publique</t>
  </si>
  <si>
    <t>12.02.06</t>
  </si>
  <si>
    <t>Structures d'appui au titre du pilotage régional de la politique de santé publique</t>
  </si>
  <si>
    <t>12.02.07</t>
  </si>
  <si>
    <t>Projets de prévention au titre du pilotage régional de la politique de santé publique</t>
  </si>
  <si>
    <t>12.03.01</t>
  </si>
  <si>
    <t>Centre de lutte antituberculeux (CLAT)</t>
  </si>
  <si>
    <t>12.03.02</t>
  </si>
  <si>
    <t>Centre d'appui pour la prévention des infections associées aux soins de Nouvelle-Aquitaine (CPIAS)</t>
  </si>
  <si>
    <t>12.03.03</t>
  </si>
  <si>
    <t>Centre régional d'antibiothérapie (CRATB)</t>
  </si>
  <si>
    <t>12.03.04</t>
  </si>
  <si>
    <t>Equipe multidisciplinaire d'antibiothérapie (EMA)</t>
  </si>
  <si>
    <t>12.03.05</t>
  </si>
  <si>
    <t>Animateur du réseau d'antibiothérapie</t>
  </si>
  <si>
    <t>12.03.06</t>
  </si>
  <si>
    <t>Projets de prévention au titre de la lutte contre les risques infectieux</t>
  </si>
  <si>
    <t>12.03.07</t>
  </si>
  <si>
    <t>Prise en charge des infections ostéo-articulaire</t>
  </si>
  <si>
    <t>12.04.01</t>
  </si>
  <si>
    <t>Projets de prévention au titre des addictions</t>
  </si>
  <si>
    <t>12.04.02</t>
  </si>
  <si>
    <t>Addictions : expérimentation</t>
  </si>
  <si>
    <t>12.04.03</t>
  </si>
  <si>
    <t>Structures d'appui au titre des addictions</t>
  </si>
  <si>
    <t>12.04.04</t>
  </si>
  <si>
    <t>Fonds de lutte contre les addictions</t>
  </si>
  <si>
    <t>12.05.01</t>
  </si>
  <si>
    <t>Formations au titre de la santé mentale</t>
  </si>
  <si>
    <t>12.05.02</t>
  </si>
  <si>
    <t>Projets de prévention en santé mentale</t>
  </si>
  <si>
    <t>12.05.03</t>
  </si>
  <si>
    <t>Projets de prévention en prévention du suicide</t>
  </si>
  <si>
    <t>12.05.04</t>
  </si>
  <si>
    <t>Projet territorial en santé mentale (PTSM)</t>
  </si>
  <si>
    <t>12.06.01</t>
  </si>
  <si>
    <t>Projets de prévention en dépistage du cancer</t>
  </si>
  <si>
    <t>12.06.02</t>
  </si>
  <si>
    <t>Expérimentation nationale au titre du cancer</t>
  </si>
  <si>
    <t>12.06.03</t>
  </si>
  <si>
    <t>Structures d'appui au titre du dépistage du cancer</t>
  </si>
  <si>
    <t>12.07.01</t>
  </si>
  <si>
    <t>Maison des adolescents (MDA)</t>
  </si>
  <si>
    <t>12.08.01</t>
  </si>
  <si>
    <t>Projets de prévention au titre de l’obésité</t>
  </si>
  <si>
    <t>12.08.02</t>
  </si>
  <si>
    <t>Projets de prévention au titre de l’alimentation et de l’activité physique</t>
  </si>
  <si>
    <t>12.08.03</t>
  </si>
  <si>
    <t>Projets de prévention au titre de l’alimentation</t>
  </si>
  <si>
    <t>12.08.04</t>
  </si>
  <si>
    <t>Projet de prévention au titre de l’activité physique PEPS</t>
  </si>
  <si>
    <t>12.08.05</t>
  </si>
  <si>
    <t>Projet de prévention au titre de l’activité physique hors PEPS</t>
  </si>
  <si>
    <t>12.08.06</t>
  </si>
  <si>
    <t xml:space="preserve"> Coordonnateur territoriaux de Prescription d'Exercice Physique pour la Santé (PEPS)</t>
  </si>
  <si>
    <t>12.08.07</t>
  </si>
  <si>
    <t>Structure d’appui au titre de la nutrition, obésité</t>
  </si>
  <si>
    <t>12.09.01</t>
  </si>
  <si>
    <t>Projets de prévention antichute</t>
  </si>
  <si>
    <t>12.09.02</t>
  </si>
  <si>
    <t>Projets de prévention en faveur des aidants</t>
  </si>
  <si>
    <t>12.09.03</t>
  </si>
  <si>
    <t>Projets de prévention sur la perte d'autonomie</t>
  </si>
  <si>
    <t>12.09.04</t>
  </si>
  <si>
    <t>Projets de prévention : autre</t>
  </si>
  <si>
    <t>12.10.01</t>
  </si>
  <si>
    <t>500 psychologues</t>
  </si>
  <si>
    <t>12.10.02</t>
  </si>
  <si>
    <t>Mesure 27 du SEGUR : inégalités en santé</t>
  </si>
  <si>
    <t>12.10.03</t>
  </si>
  <si>
    <t>Projets de prévention au titre du programme régional pour l'accès à la prévention et aux soins</t>
  </si>
  <si>
    <t>12.10.04</t>
  </si>
  <si>
    <t>Inégalités en santé interprétariat</t>
  </si>
  <si>
    <t>12.10.05</t>
  </si>
  <si>
    <t>Appui à la prise en charge des patients en situation de précarité par des équipes hospitalières (ex MIG Précarité)</t>
  </si>
  <si>
    <t>12.10.06</t>
  </si>
  <si>
    <t>Permanence d'accès aux soins (ex MIG PASS)</t>
  </si>
  <si>
    <t>12.10.07</t>
  </si>
  <si>
    <t>Projets de prévention au titre de la santé bucco-dentaire</t>
  </si>
  <si>
    <t>12.10.08</t>
  </si>
  <si>
    <t>Autonomie en santé</t>
  </si>
  <si>
    <t>12.10.09</t>
  </si>
  <si>
    <t>AAP Inégalités de genre</t>
  </si>
  <si>
    <t>12.11.01</t>
  </si>
  <si>
    <t>AAP 1000 jours</t>
  </si>
  <si>
    <t>12.11.02</t>
  </si>
  <si>
    <t>Projets de prévention au titre de la stratégie petite enfance</t>
  </si>
  <si>
    <t>12.12.01</t>
  </si>
  <si>
    <t>Projets de prévention au titre de la parentalité</t>
  </si>
  <si>
    <t>12.12.02</t>
  </si>
  <si>
    <t>Centre ressource régional handicap et parentalité</t>
  </si>
  <si>
    <t>12.13.01</t>
  </si>
  <si>
    <t>CEGIDD</t>
  </si>
  <si>
    <t>12.13.02</t>
  </si>
  <si>
    <t>COREVIH</t>
  </si>
  <si>
    <t>12.13.03</t>
  </si>
  <si>
    <t>Pass préservatif</t>
  </si>
  <si>
    <t>12.13.04</t>
  </si>
  <si>
    <t>Projets de prévention au titre de la santé sexuelle et vie affective</t>
  </si>
  <si>
    <t>12.14.01</t>
  </si>
  <si>
    <t>Centres de vaccination (CDV)</t>
  </si>
  <si>
    <t>12.14.02</t>
  </si>
  <si>
    <t>Stratégie vaccinale dont HPV</t>
  </si>
  <si>
    <t>12.14.03</t>
  </si>
  <si>
    <t>Centre d'expertise pour la vaccination en Nouvelle-Aquitaine (CEVAQ)</t>
  </si>
  <si>
    <t>12.14.04</t>
  </si>
  <si>
    <t>Projets de prévention au titre de la vaccination</t>
  </si>
  <si>
    <t>12.15.01</t>
  </si>
  <si>
    <t>Projets de prévention contre les violences</t>
  </si>
  <si>
    <t>12.16.01</t>
  </si>
  <si>
    <t>12.16.02</t>
  </si>
  <si>
    <t>12.16.03</t>
  </si>
  <si>
    <t>12.16.04</t>
  </si>
  <si>
    <t>12.16.05</t>
  </si>
  <si>
    <t>12.16.06</t>
  </si>
  <si>
    <t>12.16.07</t>
  </si>
  <si>
    <t>Légionnelle</t>
  </si>
  <si>
    <t>12.16.08</t>
  </si>
  <si>
    <t>Lutte anti vectorielle (LAV)</t>
  </si>
  <si>
    <t>12.16.09</t>
  </si>
  <si>
    <t>12.16.10</t>
  </si>
  <si>
    <t>12.16.11</t>
  </si>
  <si>
    <t>12.16.12</t>
  </si>
  <si>
    <t>12.16.13</t>
  </si>
  <si>
    <t>12.16.14</t>
  </si>
  <si>
    <t>12.16.15</t>
  </si>
  <si>
    <t>Conseiller médical en environnement intérieur (CMEI)</t>
  </si>
  <si>
    <t>12.17.01</t>
  </si>
  <si>
    <t>Action 1 - Contribuer à l’amélioration des connaissances sur les pesticides et à leur diffusion </t>
  </si>
  <si>
    <t>12.17.02</t>
  </si>
  <si>
    <t>Action 2 - Mettre en place une stratégie de réduction des expositions aux pesticides</t>
  </si>
  <si>
    <t>12.17.03</t>
  </si>
  <si>
    <t>Action 3 - Améliorer et intensifier l’information sur la lutte contre la prolifération du moustique tigre</t>
  </si>
  <si>
    <t>12.17.04</t>
  </si>
  <si>
    <t>Action 4 - Intensifier l’information sur les risques allergiques liés aux pollens</t>
  </si>
  <si>
    <t>12.17.05</t>
  </si>
  <si>
    <t>Action 5 - Promouvoir et accompagner le dispositif national mis en place pour limiter l’extension de l’ambroisie</t>
  </si>
  <si>
    <t>12.17.06</t>
  </si>
  <si>
    <t>Action 6 - Faire progresser les connaissances sur les risques émergents : perturbateurs endocriniens et nanomatériaux</t>
  </si>
  <si>
    <t>12.17.07</t>
  </si>
  <si>
    <t>Action 7 - Accompagner l’évolution des comportements et des pratiques en matière de réduction des expositions aux ondes électromagnétiques</t>
  </si>
  <si>
    <t>12.17.08</t>
  </si>
  <si>
    <t xml:space="preserve">Action 8 - Renforcer la prise en compte des composantes santé environnement dans les décisions publiques </t>
  </si>
  <si>
    <t>12.17.09</t>
  </si>
  <si>
    <t>Action 9 - Caractériser les inégalités environnementales de santé</t>
  </si>
  <si>
    <t>12.17.10</t>
  </si>
  <si>
    <t>Action 10 - Agir avec une approche globale et intégrée pour l'amélioration de l'air intérieur dans l'habitat</t>
  </si>
  <si>
    <t>12.17.11</t>
  </si>
  <si>
    <t>Action 11 - Agir sur la ressource en amont pour améliorer la qualité et la fiabilité de l’eau potable</t>
  </si>
  <si>
    <t>12.17.12</t>
  </si>
  <si>
    <t>Action 12 - Inciter les personnes responsables de la production et de la distribution de l’eau (maîtres d’ouvrages et exploitants) à mettre en œuvre des Plans de Gestion de la Sécurité Sanitaire de l’Eau (PGSSE)</t>
  </si>
  <si>
    <t>12.17.13</t>
  </si>
  <si>
    <t>Action 13 - Favoriser l’accès pour tous à une alimentation saine et durable</t>
  </si>
  <si>
    <t>12.17.14</t>
  </si>
  <si>
    <t>Action 14 - Former et outiller les professionnels de la périnatalité</t>
  </si>
  <si>
    <t>12.17.15</t>
  </si>
  <si>
    <t>Action 15 - Sensibiliser les élus et les personnels des établissements accueillant de jeunes enfants</t>
  </si>
  <si>
    <t>12.17.16</t>
  </si>
  <si>
    <t>Action 16 - Prévenir les risques auditifs chez les jeunes de façon coordonnée et harmonisée en Nouvelle-Aquitaine</t>
  </si>
  <si>
    <t>12.17.17</t>
  </si>
  <si>
    <t xml:space="preserve">Action 17 - Développer la formation en santé environnement des professionnels de santé </t>
  </si>
  <si>
    <t>12.17.18</t>
  </si>
  <si>
    <t xml:space="preserve">Action 18 - Mobiliser les relais de proximité pour la diffusion d’informations santé environnement fiables, ciblées et accessibles à la population </t>
  </si>
  <si>
    <t>12.17.19</t>
  </si>
  <si>
    <t>Action 19 - Adapter le portail santé environnement aux besoins des acteurs et des territoires de Nouvelle-Aquitaine</t>
  </si>
  <si>
    <t>12.17.20</t>
  </si>
  <si>
    <t xml:space="preserve">Action 20 - Sensibiliser les jeunes adultes pour une meilleure prise en compte de la santé environnementale dans leur quotidien </t>
  </si>
  <si>
    <t>12.17.21</t>
  </si>
  <si>
    <t xml:space="preserve">Action 21 - Sensibiliser à la santé environnementale les enfants de 7-11 ans </t>
  </si>
  <si>
    <t>12.18.01</t>
  </si>
  <si>
    <t xml:space="preserve">Communication Marketing social et campagne de prévention </t>
  </si>
  <si>
    <t>12.19.01</t>
  </si>
  <si>
    <t>Urgences sanitaires et exceptionnelles</t>
  </si>
  <si>
    <t>12.20.01</t>
  </si>
  <si>
    <t>Projets de prévention en faveur des enfants vulnérables</t>
  </si>
  <si>
    <t>12.20.02</t>
  </si>
  <si>
    <t>Contractualisation PMI ASE</t>
  </si>
  <si>
    <t>Education_thérapeutique_du_patient</t>
  </si>
  <si>
    <t>Pilotage_régional_de_la_politique_de_santé_publique</t>
  </si>
  <si>
    <t>Lutte_contre_les_risques_infectieux</t>
  </si>
  <si>
    <t>Santé_mentale</t>
  </si>
  <si>
    <t>Santé_des_jeunes</t>
  </si>
  <si>
    <t>Nutrition_et_obésité</t>
  </si>
  <si>
    <t>Stratégie_petite_enfance</t>
  </si>
  <si>
    <t>Santé_sexuelle_et_vie_affective</t>
  </si>
  <si>
    <t>Santé_environnement</t>
  </si>
  <si>
    <t>Communication</t>
  </si>
  <si>
    <t>Veille_et_sécurité_sanitaire</t>
  </si>
  <si>
    <t>Politiques_enfance_vulnérable</t>
  </si>
  <si>
    <t>Programme_regional_pour_acces_à_la_prevention_et_aux_soins</t>
  </si>
  <si>
    <t>Les éventuelles ressources des exercices précédents non utilisées au 31/12/2022 doivent être identifiées dans le compte 78 (Fonds dédiés)</t>
  </si>
  <si>
    <t>Les éventuelles ressources de 2023 non utilisées au 31/12/2023 doivent être identifiées dans le compte 68 (Fonds dédiés)</t>
  </si>
  <si>
    <t>Pour cela, il vous faudra compléter les onglets 6.1, 6.2 et 6.3 du dossier Projet 2022</t>
  </si>
  <si>
    <t>Pour les associations UNIQUEMENT : le budget prévisionnel 2023 de l'association</t>
  </si>
  <si>
    <t>Pour les associations UNIQUEMENT : les comptes approuvés 2022</t>
  </si>
  <si>
    <t>Compléter l'onglet Fiche 3-1 : Description du projet 2023</t>
  </si>
  <si>
    <r>
      <t>Compléter l'onglet Fiche 3-2 : Budget prévisionnel 2023 du projet -</t>
    </r>
    <r>
      <rPr>
        <b/>
        <sz val="10"/>
        <color rgb="FFFF0000"/>
        <rFont val="Arial"/>
        <family val="2"/>
      </rPr>
      <t xml:space="preserve"> Cf notice accompagnement budget</t>
    </r>
  </si>
  <si>
    <t>Dans le Dossier Projet 2023</t>
  </si>
  <si>
    <t>Le bilan 2022</t>
  </si>
  <si>
    <t>6-3. Données chiffrées 2023 : annexe</t>
  </si>
  <si>
    <t>La fiche INSEE 2023 (de moins de trois mois) mentionant votre numéro SIRET actif et l'adresse de votre structure</t>
  </si>
  <si>
    <t>A compléter et à transmettre au 31/03/2024 au plus tard</t>
  </si>
  <si>
    <t>Compléter l'onglet Fiche 6-1 : Bilan qualitatif du projet 2022 au 31 décembre 2022</t>
  </si>
  <si>
    <t>Compléter l'onglet Fiche 6-2 : Tableau de synthèse 2022 au 31 décembre 2022</t>
  </si>
  <si>
    <t>Compléter l'onglet Fiche 6-3 : Données chiffrées : annexe 2022 au 31 décembre 2022</t>
  </si>
  <si>
    <t>Présenter l'objectif général du projet ainsi que les objectifs spécifiques qui l'accompagnent. Il est important de contextualiser ce projet en décrivant les raisons qui en motivent la mise en oeuvre.</t>
  </si>
  <si>
    <t>Cette partie est dédiée à la présentation de la phase opérationnelle du projet.</t>
  </si>
  <si>
    <t>Statut</t>
  </si>
  <si>
    <r>
      <t xml:space="preserve">Nature du contrat
</t>
    </r>
    <r>
      <rPr>
        <sz val="9"/>
        <color theme="1"/>
        <rFont val="Arial"/>
        <family val="2"/>
      </rPr>
      <t>(CDI, CDD, contrat aidé, …)</t>
    </r>
  </si>
  <si>
    <t>Activité(s) réalisée(s)</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</si>
  <si>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2022</t>
    </r>
  </si>
  <si>
    <t xml:space="preserve"> </t>
  </si>
  <si>
    <t>Plan_régional_santé_environnement</t>
  </si>
  <si>
    <r>
      <t>Si dans le cadre des éléments à saisir (ex :</t>
    </r>
    <r>
      <rPr>
        <b/>
        <sz val="10"/>
        <color rgb="FFFF0000"/>
        <rFont val="Arial"/>
        <family val="2"/>
      </rPr>
      <t xml:space="preserve"> Présentation de la structure onglet Fiche 3-1</t>
    </r>
    <r>
      <rPr>
        <b/>
        <sz val="10"/>
        <color theme="1"/>
        <rFont val="Arial"/>
        <family val="2"/>
      </rPr>
      <t>), vous souhaitez faire un retour ligne il vous suffit d'utiliser simultanément les touches ALT + ENTREE de votre clavier</t>
    </r>
  </si>
  <si>
    <r>
      <t xml:space="preserve">Attestation sur l'honneur 2023 </t>
    </r>
    <r>
      <rPr>
        <b/>
        <sz val="10"/>
        <color rgb="FFFF0000"/>
        <rFont val="Arial"/>
        <family val="2"/>
      </rPr>
      <t>(uniquement pour les associations)</t>
    </r>
    <r>
      <rPr>
        <b/>
        <sz val="10"/>
        <color theme="1"/>
        <rFont val="Arial"/>
        <family val="2"/>
      </rPr>
      <t xml:space="preserve"> ou déclaration sur l'honneur </t>
    </r>
    <r>
      <rPr>
        <b/>
        <sz val="10"/>
        <color rgb="FFFF0000"/>
        <rFont val="Arial"/>
        <family val="2"/>
      </rPr>
      <t>(pour toutes les autres structures)</t>
    </r>
  </si>
  <si>
    <t xml:space="preserve">Onglet Fiche 3-1 : Description du projet </t>
  </si>
  <si>
    <t xml:space="preserve">Onglet Fiche 3-2 : Budget prévisionnel du projet </t>
  </si>
  <si>
    <t>Dans le Dossier Organisme</t>
  </si>
  <si>
    <t>- Détailler les éléments de diagnostics [données qualitatives justifiant les besoins auxquels répond ce projet], 
- Indiquer les demandes exprimées par la population, les professionnels, 
- Indiquer si le projet émane d'une dynamique, d'un travail collectif d'un territoire [ex : contrat local de santé, Quartier Politique de la Ville, ...]</t>
  </si>
  <si>
    <t>Indiquer les moyens matériels utilisés pour mettre en œuvre le projet</t>
  </si>
  <si>
    <t xml:space="preserve">Démarche d'évaluation envisagée </t>
  </si>
  <si>
    <t>• de garantir la qualité de ce projet (démarche d'auto-évaluation)? Précisez les outils utilisés et les moyens mobilisés
• d'évaluer ce projet ? Précisez sur quels aspects porte l'évaluation, par qui avec qui elle est menée (partenaires, prestataire externe, participation des usagers,...), ainsi que les méthodes utilisées.</t>
  </si>
  <si>
    <t>Les éventuelles ressources (du projet) des exercices antérieurs non utilisées au 31/12/2022 doivent figurer sur le compte 78 - Reprises sur amortissements et provisions et fonds dédiés de la colonne Produits</t>
  </si>
  <si>
    <t xml:space="preserve">Les charges et les recettes reportées dans la colonne réalisation doivent strictement correspondre à celles nécessaires à l'exécution du projet </t>
  </si>
  <si>
    <t xml:space="preserve">   - à la Délégation Départementale dont vous dépendez pour les projets départementaux, </t>
  </si>
  <si>
    <t>Attention, si vous souhaitez déposer à nouveau un projet financé en 2022, vous devez OBLIGATOIREMENT fournir un bilan arrêté de ce dernier au 31 décembre 2022. 
Ce bilan arrêté au 31 décembre 2022 est à transmettre pour le 31 mars 2023.</t>
  </si>
  <si>
    <t>31 mars 2023</t>
  </si>
  <si>
    <t xml:space="preserve">DOSSIER PROJET PLURIANNEUL </t>
  </si>
  <si>
    <t>Votre demande de subvention pluariannuele concerne :</t>
  </si>
  <si>
    <t>3-2. Budgets prévisionnels du projet</t>
  </si>
  <si>
    <r>
      <t>Montant</t>
    </r>
    <r>
      <rPr>
        <vertAlign val="superscript"/>
        <sz val="11"/>
        <color theme="3" tint="0.39997558519241921"/>
        <rFont val="Arial"/>
        <family val="2"/>
      </rPr>
      <t>1</t>
    </r>
  </si>
  <si>
    <t>Ecart avec les budgets prévisionnels
(BP - somme des modalités)</t>
  </si>
  <si>
    <t xml:space="preserve">Exemple : Indiquer ici le(s) nom(s) des éventuels prestataires et les coûts induits
Exemple : Indiquez ici le(s)  nom(s) et le(s) montant(s) des co financements recherchés - Indiquez ici les co financements acquis
Exemple : Expliquez vos budgets prévisionnels en quelques lignes  </t>
  </si>
  <si>
    <t>6-1. Bilan qualitatif du projet au 31 décembre 2023</t>
  </si>
  <si>
    <t>Nombre d'heures d'intervention réalisées</t>
  </si>
  <si>
    <t>6-1. Bilan qualitatif du projet au 31 décembre 2027</t>
  </si>
  <si>
    <t>Réalisée</t>
  </si>
  <si>
    <t>Budget engagé au 31/12/2023</t>
  </si>
  <si>
    <t>Budget engagé au 31/12/2027</t>
  </si>
  <si>
    <t>6-1. Bilan qualitatif du projet au 31 décembre 2024</t>
  </si>
  <si>
    <t>6-1. Bilan qualitatif du projet au 31 décembre 2025</t>
  </si>
  <si>
    <t>6-1. Bilan qualitatif du projet au 31 décembre 2026</t>
  </si>
  <si>
    <t>6-3. Données chiffrées 2027 : annexe</t>
  </si>
  <si>
    <t>6-3. Données chiffrées 2026 : annexe</t>
  </si>
  <si>
    <t>6-3. Données chiffrées 2025 : annexe</t>
  </si>
  <si>
    <t>6-3. Données chiffrées 2024 : annexe</t>
  </si>
  <si>
    <t>Fonds de lutte contre les addictions (12.04.04)</t>
  </si>
  <si>
    <t xml:space="preserve">6-2. Tableau de synthèse financière du projet </t>
  </si>
  <si>
    <t>Les ressources (du projet) des exercices antérieurs non utilisées au 31/12/N doivent figurer sur le compte 78 - Reprises sur amortissements et provisions et fonds dédiés des colonnes Prévisionnel et Réalisation</t>
  </si>
  <si>
    <t>Le montant total des subventions non consommée au 31 décembre N doit figurer sur le compte 68 - Dotation aux amortissements, provisions, fonds dédiés de la colonne Réalisation</t>
  </si>
  <si>
    <t xml:space="preserve">Demande report du projet </t>
  </si>
  <si>
    <t xml:space="preserve">3-1. Description du projet </t>
  </si>
  <si>
    <t>Budget engagé au 31/12/2024</t>
  </si>
  <si>
    <t>Budget engagé au 31/12/2025</t>
  </si>
  <si>
    <t>Budget engagé au 31/12/2026</t>
  </si>
  <si>
    <t xml:space="preserve">         - aux Pôles régionaux pour les projets pluri-départementaux (régionaux) - ars-na-vulnerabilites@ars.sante.fr</t>
  </si>
  <si>
    <r>
      <t xml:space="preserve">          - aux Pôles régionaux pour les projets pluri-départementaux : ars-na-vulnerabilites@ars.sante.fr</t>
    </r>
    <r>
      <rPr>
        <b/>
        <sz val="11"/>
        <rFont val="Arial"/>
        <family val="2"/>
      </rPr>
      <t/>
    </r>
  </si>
  <si>
    <t>31 mars N+1</t>
  </si>
  <si>
    <t>Le projet</t>
  </si>
  <si>
    <r>
      <t xml:space="preserve">Attestation sur l'honneur </t>
    </r>
    <r>
      <rPr>
        <b/>
        <sz val="10"/>
        <color rgb="FFFF0000"/>
        <rFont val="Arial"/>
        <family val="2"/>
      </rPr>
      <t xml:space="preserve">(uniquement pour les associations) </t>
    </r>
    <r>
      <rPr>
        <b/>
        <sz val="10"/>
        <color theme="1"/>
        <rFont val="Arial"/>
        <family val="2"/>
      </rPr>
      <t>ou déclaration sur l'honneur</t>
    </r>
    <r>
      <rPr>
        <b/>
        <sz val="10"/>
        <color rgb="FFFF0000"/>
        <rFont val="Arial"/>
        <family val="2"/>
      </rPr>
      <t xml:space="preserve"> (pour toutes les autres structures)</t>
    </r>
  </si>
  <si>
    <t xml:space="preserve">Dossier projet </t>
  </si>
  <si>
    <t xml:space="preserve">Onglet Fiche 6-2 : Tableau de synthèse financière (à communiquer en en N+1, N+2, N+3, N4) </t>
  </si>
  <si>
    <t>Onglet Fiche 6-3 : Données chiffrées en annexe (bilan du projet à communiquer en en N+1, N+2, N+3, N4)</t>
  </si>
  <si>
    <r>
      <t xml:space="preserve">   - aux Pôles régionaux pour les projets pluri-départementaux : ars-na-vulnerabilites@ars.sante.fr</t>
    </r>
    <r>
      <rPr>
        <b/>
        <sz val="11"/>
        <rFont val="Arial"/>
        <family val="2"/>
      </rPr>
      <t/>
    </r>
  </si>
  <si>
    <t xml:space="preserve">Onglet Fiche 6-1 : Bilan qualitatif du projet (bilan du projet à communiquer en N+1, N+2, N+3, N+4) </t>
  </si>
  <si>
    <t>15/05/2023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</si>
</sst>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 &quot;€&quot;"/>
    <numFmt numFmtId="166" formatCode="#,##0\ &quot;€&quot;"/>
    <numFmt numFmtId="167" formatCode="[$-40C]d\ mmmm\ yyyy;@"/>
  </numFmts>
  <fonts count="71" x14ac:knownFonts="1">
    <font>
      <sz val="11"/>
      <color theme="1"/>
      <name val="Calibri"/>
      <family val="2"/>
      <scheme val="minor"/>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rgb="FFFF0000"/>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sz val="10"/>
      <color theme="1"/>
      <name val="Calibri"/>
      <family val="2"/>
      <scheme val="minor"/>
    </font>
    <font>
      <u/>
      <sz val="11"/>
      <color theme="10"/>
      <name val="Calibri"/>
      <family val="2"/>
      <scheme val="minor"/>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vertAlign val="superscript"/>
      <sz val="11"/>
      <color theme="3" tint="0.39994506668294322"/>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sz val="9"/>
      <color indexed="12"/>
      <name val="Arial"/>
      <family val="2"/>
    </font>
    <font>
      <sz val="9"/>
      <color indexed="20"/>
      <name val="Arial"/>
      <family val="2"/>
    </font>
    <font>
      <b/>
      <sz val="12"/>
      <name val="Arial"/>
      <family val="2"/>
    </font>
    <font>
      <sz val="10"/>
      <color theme="0"/>
      <name val="Arial"/>
      <family val="2"/>
    </font>
    <font>
      <b/>
      <vertAlign val="superscript"/>
      <sz val="11"/>
      <color rgb="FFFF0000"/>
      <name val="Arial"/>
      <family val="2"/>
    </font>
    <font>
      <vertAlign val="superscript"/>
      <sz val="11"/>
      <color rgb="FFFF0000"/>
      <name val="Arial"/>
      <family val="2"/>
    </font>
    <font>
      <sz val="11"/>
      <color theme="3" tint="0.39997558519241921"/>
      <name val="Arial"/>
      <family val="2"/>
    </font>
    <font>
      <b/>
      <sz val="8"/>
      <color theme="1"/>
      <name val="Arial"/>
      <family val="2"/>
    </font>
    <font>
      <b/>
      <sz val="18"/>
      <color theme="1"/>
      <name val="Arial"/>
      <family val="2"/>
    </font>
    <font>
      <sz val="9"/>
      <name val="Calibri"/>
      <family val="2"/>
      <scheme val="minor"/>
    </font>
    <font>
      <b/>
      <sz val="11"/>
      <name val="Arial"/>
      <family val="2"/>
    </font>
    <font>
      <vertAlign val="superscript"/>
      <sz val="11"/>
      <color theme="3" tint="0.39997558519241921"/>
      <name val="Arial"/>
      <family val="2"/>
    </font>
  </fonts>
  <fills count="34">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gray0625"/>
    </fill>
    <fill>
      <patternFill patternType="gray0625">
        <bgColor theme="0"/>
      </patternFill>
    </fill>
    <fill>
      <patternFill patternType="gray0625">
        <bgColor theme="0" tint="-4.9989318521683403E-2"/>
      </patternFill>
    </fill>
    <fill>
      <patternFill patternType="solid">
        <fgColor theme="6" tint="0.79998168889431442"/>
        <bgColor theme="6" tint="0.79998168889431442"/>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2D050"/>
        <bgColor theme="4" tint="0.79998168889431442"/>
      </patternFill>
    </fill>
    <fill>
      <patternFill patternType="solid">
        <fgColor theme="0" tint="-0.14996795556505021"/>
        <bgColor indexed="64"/>
      </patternFill>
    </fill>
    <fill>
      <patternFill patternType="solid">
        <fgColor theme="0"/>
        <bgColor theme="6" tint="0.79998168889431442"/>
      </patternFill>
    </fill>
    <fill>
      <patternFill patternType="solid">
        <fgColor theme="9" tint="0.3999450666829432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2"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top/>
      <bottom style="medium">
        <color rgb="FFFF0000"/>
      </bottom>
      <diagonal/>
    </border>
    <border>
      <left style="thick">
        <color rgb="FFFF0000"/>
      </left>
      <right style="thick">
        <color rgb="FFFF0000"/>
      </right>
      <top style="thick">
        <color rgb="FFFF0000"/>
      </top>
      <bottom style="medium">
        <color rgb="FFFF0000"/>
      </bottom>
      <diagonal/>
    </border>
    <border>
      <left style="thick">
        <color rgb="FFFF0000"/>
      </left>
      <right/>
      <top/>
      <bottom style="medium">
        <color rgb="FFFF0000"/>
      </bottom>
      <diagonal/>
    </border>
    <border>
      <left/>
      <right style="thick">
        <color rgb="FFFF0000"/>
      </right>
      <top/>
      <bottom style="medium">
        <color rgb="FFFF0000"/>
      </bottom>
      <diagonal/>
    </border>
    <border>
      <left/>
      <right style="thin">
        <color theme="4" tint="0.39997558519241921"/>
      </right>
      <top style="thin">
        <color theme="4" tint="0.39997558519241921"/>
      </top>
      <bottom style="thin">
        <color theme="4" tint="0.39997558519241921"/>
      </bottom>
      <diagonal/>
    </border>
    <border>
      <left/>
      <right/>
      <top style="thick">
        <color rgb="FFFF0000"/>
      </top>
      <bottom style="thin">
        <color indexed="64"/>
      </bottom>
      <diagonal/>
    </border>
    <border>
      <left style="thick">
        <color rgb="FFFF0000"/>
      </left>
      <right style="thick">
        <color rgb="FFFF0000"/>
      </right>
      <top style="thick">
        <color rgb="FFFF0000"/>
      </top>
      <bottom/>
      <diagonal/>
    </border>
    <border>
      <left style="thin">
        <color theme="1"/>
      </left>
      <right style="thin">
        <color theme="1"/>
      </right>
      <top style="thin">
        <color theme="1"/>
      </top>
      <bottom style="thick">
        <color rgb="FFFF0000"/>
      </bottom>
      <diagonal/>
    </border>
    <border>
      <left style="thin">
        <color indexed="64"/>
      </left>
      <right style="thin">
        <color indexed="64"/>
      </right>
      <top style="thin">
        <color indexed="64"/>
      </top>
      <bottom style="thick">
        <color rgb="FFFF0000"/>
      </bottom>
      <diagonal/>
    </border>
    <border>
      <left style="thin">
        <color theme="1"/>
      </left>
      <right/>
      <top style="thin">
        <color theme="1"/>
      </top>
      <bottom style="thin">
        <color theme="1"/>
      </bottom>
      <diagonal/>
    </border>
    <border>
      <left/>
      <right style="thick">
        <color rgb="FFFF0000"/>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theme="1"/>
      </bottom>
      <diagonal/>
    </border>
    <border>
      <left/>
      <right/>
      <top style="thin">
        <color indexed="64"/>
      </top>
      <bottom style="thick">
        <color rgb="FFFF0000"/>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ck">
        <color rgb="FFFF0000"/>
      </left>
      <right style="thick">
        <color rgb="FFFF0000"/>
      </right>
      <top/>
      <bottom style="medium">
        <color rgb="FFFF0000"/>
      </bottom>
      <diagonal/>
    </border>
    <border>
      <left/>
      <right style="thick">
        <color rgb="FFFF0000"/>
      </right>
      <top style="thick">
        <color rgb="FFFF0000"/>
      </top>
      <bottom style="medium">
        <color rgb="FFFF0000"/>
      </bottom>
      <diagonal/>
    </border>
    <border>
      <left style="thin">
        <color theme="1"/>
      </left>
      <right/>
      <top/>
      <bottom/>
      <diagonal/>
    </border>
    <border>
      <left style="thin">
        <color auto="1"/>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style="thin">
        <color theme="1"/>
      </right>
      <top style="thick">
        <color rgb="FFFF0000"/>
      </top>
      <bottom style="thick">
        <color rgb="FFFF0000"/>
      </bottom>
      <diagonal/>
    </border>
    <border>
      <left style="thin">
        <color indexed="64"/>
      </left>
      <right/>
      <top style="thick">
        <color rgb="FFFF0000"/>
      </top>
      <bottom style="thick">
        <color rgb="FFFF0000"/>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0" fontId="29" fillId="0" borderId="0" applyNumberFormat="0" applyFill="0" applyBorder="0" applyAlignment="0" applyProtection="0"/>
  </cellStyleXfs>
  <cellXfs count="924">
    <xf numFmtId="0" fontId="0" fillId="0" borderId="0" xfId="0"/>
    <xf numFmtId="0" fontId="12" fillId="0" borderId="0" xfId="0" applyFont="1"/>
    <xf numFmtId="0" fontId="13" fillId="0" borderId="0" xfId="0" applyFont="1"/>
    <xf numFmtId="0" fontId="16" fillId="0" borderId="0" xfId="0" applyFont="1" applyAlignment="1">
      <alignment horizontal="left" vertical="center"/>
    </xf>
    <xf numFmtId="0" fontId="17" fillId="3" borderId="1" xfId="0" applyFont="1" applyFill="1" applyBorder="1" applyAlignment="1">
      <alignment horizontal="center" vertical="center" wrapText="1"/>
    </xf>
    <xf numFmtId="0" fontId="18" fillId="0" borderId="0" xfId="0" applyFont="1"/>
    <xf numFmtId="0" fontId="13" fillId="5" borderId="0" xfId="0" applyFont="1" applyFill="1"/>
    <xf numFmtId="0" fontId="26" fillId="0" borderId="0" xfId="0" applyFont="1"/>
    <xf numFmtId="0" fontId="32" fillId="0" borderId="0" xfId="0" applyFont="1"/>
    <xf numFmtId="0" fontId="31" fillId="5" borderId="0" xfId="0" applyFont="1" applyFill="1" applyAlignment="1">
      <alignment horizontal="center" vertical="center"/>
    </xf>
    <xf numFmtId="0" fontId="19" fillId="0" borderId="0" xfId="0" applyFont="1"/>
    <xf numFmtId="0" fontId="36" fillId="4" borderId="5" xfId="0" applyFont="1" applyFill="1" applyBorder="1"/>
    <xf numFmtId="0" fontId="36" fillId="4" borderId="6" xfId="0" applyFont="1" applyFill="1" applyBorder="1"/>
    <xf numFmtId="0" fontId="19" fillId="0" borderId="0" xfId="0" applyFont="1" applyBorder="1"/>
    <xf numFmtId="0" fontId="38" fillId="0" borderId="0" xfId="0" applyFont="1"/>
    <xf numFmtId="14" fontId="12" fillId="0" borderId="0" xfId="0" applyNumberFormat="1" applyFont="1"/>
    <xf numFmtId="0" fontId="27" fillId="0" borderId="0" xfId="0" applyFont="1"/>
    <xf numFmtId="0" fontId="12" fillId="12" borderId="13" xfId="0" applyFont="1" applyFill="1" applyBorder="1" applyAlignment="1" applyProtection="1">
      <alignment horizontal="left" vertical="top"/>
      <protection locked="0"/>
    </xf>
    <xf numFmtId="0" fontId="12" fillId="10" borderId="13" xfId="0" applyFont="1" applyFill="1" applyBorder="1" applyAlignment="1" applyProtection="1">
      <alignment horizontal="center" vertical="center"/>
      <protection locked="0"/>
    </xf>
    <xf numFmtId="0" fontId="12" fillId="12" borderId="13" xfId="0" applyFont="1" applyFill="1" applyBorder="1" applyAlignment="1" applyProtection="1">
      <alignment horizontal="left" vertical="top" wrapText="1"/>
      <protection locked="0"/>
    </xf>
    <xf numFmtId="0" fontId="12" fillId="10" borderId="13" xfId="0" applyFont="1" applyFill="1" applyBorder="1" applyAlignment="1" applyProtection="1">
      <alignment horizontal="center" vertical="center" wrapText="1"/>
      <protection locked="0"/>
    </xf>
    <xf numFmtId="14" fontId="12" fillId="10" borderId="13" xfId="0" applyNumberFormat="1" applyFont="1" applyFill="1" applyBorder="1" applyAlignment="1" applyProtection="1">
      <alignment horizontal="center" vertical="center"/>
      <protection locked="0"/>
    </xf>
    <xf numFmtId="0" fontId="12" fillId="10" borderId="31" xfId="0" applyFont="1" applyFill="1" applyBorder="1" applyAlignment="1" applyProtection="1">
      <alignment horizontal="left" vertical="top" wrapText="1"/>
      <protection locked="0"/>
    </xf>
    <xf numFmtId="0" fontId="12" fillId="10" borderId="32" xfId="0" applyFont="1" applyFill="1" applyBorder="1" applyAlignment="1" applyProtection="1">
      <alignment horizontal="left" vertical="top" wrapText="1"/>
      <protection locked="0"/>
    </xf>
    <xf numFmtId="0" fontId="12" fillId="10" borderId="33" xfId="0" applyFont="1" applyFill="1" applyBorder="1" applyAlignment="1" applyProtection="1">
      <alignment horizontal="left" vertical="top" wrapText="1"/>
      <protection locked="0"/>
    </xf>
    <xf numFmtId="14" fontId="12" fillId="10" borderId="13" xfId="0" applyNumberFormat="1" applyFont="1" applyFill="1" applyBorder="1" applyAlignment="1" applyProtection="1">
      <alignment horizontal="left" vertical="top" wrapText="1"/>
      <protection locked="0"/>
    </xf>
    <xf numFmtId="0" fontId="12" fillId="10" borderId="13" xfId="0" applyFont="1" applyFill="1" applyBorder="1" applyAlignment="1" applyProtection="1">
      <alignment horizontal="center" vertical="top" wrapText="1"/>
      <protection locked="0"/>
    </xf>
    <xf numFmtId="166" fontId="12" fillId="10" borderId="13" xfId="0" applyNumberFormat="1" applyFont="1" applyFill="1" applyBorder="1" applyAlignment="1" applyProtection="1">
      <alignment horizontal="left" vertical="top" wrapText="1"/>
      <protection locked="0"/>
    </xf>
    <xf numFmtId="0" fontId="12" fillId="0" borderId="1" xfId="0" applyFont="1" applyBorder="1" applyAlignment="1" applyProtection="1">
      <alignment horizontal="left" vertical="top"/>
      <protection locked="0"/>
    </xf>
    <xf numFmtId="0" fontId="12" fillId="0" borderId="0" xfId="0" quotePrefix="1" applyFont="1" applyAlignment="1">
      <alignment horizontal="left" vertical="top"/>
    </xf>
    <xf numFmtId="0" fontId="52" fillId="5" borderId="0" xfId="0" applyFont="1" applyFill="1" applyAlignment="1">
      <alignment horizontal="center" vertical="center"/>
    </xf>
    <xf numFmtId="0" fontId="27" fillId="0" borderId="0" xfId="0" applyFont="1" applyAlignment="1"/>
    <xf numFmtId="0" fontId="23" fillId="5" borderId="8" xfId="0" applyFont="1" applyFill="1" applyBorder="1" applyAlignment="1"/>
    <xf numFmtId="0" fontId="27" fillId="0" borderId="0" xfId="0" applyFont="1" applyBorder="1" applyAlignment="1"/>
    <xf numFmtId="0" fontId="27" fillId="0" borderId="12" xfId="0" applyFont="1" applyBorder="1" applyAlignment="1"/>
    <xf numFmtId="0" fontId="23" fillId="5" borderId="9" xfId="0" quotePrefix="1" applyFont="1" applyFill="1" applyBorder="1" applyAlignment="1"/>
    <xf numFmtId="0" fontId="27" fillId="0" borderId="10" xfId="0" applyFont="1" applyBorder="1" applyAlignment="1"/>
    <xf numFmtId="0" fontId="27" fillId="0" borderId="11" xfId="0" applyFont="1" applyBorder="1" applyAlignment="1"/>
    <xf numFmtId="0" fontId="13" fillId="0" borderId="1" xfId="0" applyFont="1" applyBorder="1" applyAlignment="1" applyProtection="1">
      <alignment horizontal="left" vertical="center"/>
    </xf>
    <xf numFmtId="0" fontId="0" fillId="0" borderId="8" xfId="0" applyBorder="1"/>
    <xf numFmtId="0" fontId="0" fillId="0" borderId="9" xfId="0" applyBorder="1"/>
    <xf numFmtId="0" fontId="13" fillId="0" borderId="12" xfId="0" applyFont="1" applyBorder="1" applyAlignment="1"/>
    <xf numFmtId="0" fontId="23" fillId="5" borderId="35" xfId="0" applyFont="1" applyFill="1" applyBorder="1" applyAlignment="1">
      <alignment vertical="center"/>
    </xf>
    <xf numFmtId="0" fontId="13" fillId="5" borderId="0" xfId="0" applyFont="1" applyFill="1" applyBorder="1" applyAlignment="1" applyProtection="1">
      <alignment vertical="top" wrapText="1"/>
    </xf>
    <xf numFmtId="0" fontId="13" fillId="17" borderId="3" xfId="0" applyFont="1" applyFill="1" applyBorder="1" applyProtection="1"/>
    <xf numFmtId="0" fontId="58" fillId="0" borderId="0" xfId="0" applyFont="1" applyAlignment="1">
      <alignment horizontal="left" vertical="center" wrapText="1"/>
    </xf>
    <xf numFmtId="0" fontId="50" fillId="0" borderId="0" xfId="0" applyFont="1"/>
    <xf numFmtId="0" fontId="12" fillId="5" borderId="0" xfId="0" applyFont="1" applyFill="1" applyBorder="1" applyAlignment="1" applyProtection="1">
      <alignment horizontal="left" vertical="top" wrapText="1"/>
      <protection locked="0"/>
    </xf>
    <xf numFmtId="166" fontId="12" fillId="10" borderId="42" xfId="0" applyNumberFormat="1" applyFont="1" applyFill="1" applyBorder="1" applyAlignment="1" applyProtection="1">
      <alignment horizontal="center" vertical="center" wrapText="1"/>
      <protection locked="0"/>
    </xf>
    <xf numFmtId="0" fontId="17" fillId="3" borderId="28" xfId="0" applyFont="1" applyFill="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4" fillId="4" borderId="2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29" fillId="0" borderId="0" xfId="1" applyBorder="1" applyAlignment="1">
      <alignment horizontal="left" vertical="center"/>
    </xf>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38" fillId="6" borderId="10" xfId="0" applyFont="1" applyFill="1" applyBorder="1" applyAlignment="1">
      <alignment horizontal="left" vertical="center"/>
    </xf>
    <xf numFmtId="0" fontId="36" fillId="6" borderId="10" xfId="0" applyFont="1" applyFill="1" applyBorder="1" applyAlignment="1">
      <alignment horizontal="left" vertical="center"/>
    </xf>
    <xf numFmtId="0" fontId="36" fillId="6" borderId="11" xfId="0" applyFont="1" applyFill="1" applyBorder="1" applyAlignment="1">
      <alignment horizontal="left" vertical="center"/>
    </xf>
    <xf numFmtId="0" fontId="14" fillId="0" borderId="0" xfId="0" applyFont="1"/>
    <xf numFmtId="0" fontId="33" fillId="5" borderId="0" xfId="0" applyFont="1" applyFill="1" applyAlignment="1">
      <alignment vertical="center"/>
    </xf>
    <xf numFmtId="0" fontId="35" fillId="5" borderId="0" xfId="0" applyFont="1" applyFill="1" applyAlignment="1">
      <alignment vertical="center"/>
    </xf>
    <xf numFmtId="0" fontId="1" fillId="5" borderId="0" xfId="0" applyFont="1" applyFill="1"/>
    <xf numFmtId="0" fontId="1" fillId="10" borderId="15" xfId="0" applyFont="1" applyFill="1" applyBorder="1" applyAlignment="1" applyProtection="1">
      <alignment horizontal="center" vertical="center"/>
      <protection locked="0"/>
    </xf>
    <xf numFmtId="0" fontId="40" fillId="0" borderId="0" xfId="0" applyFont="1" applyBorder="1" applyAlignment="1">
      <alignment horizontal="left" vertical="top" wrapText="1"/>
    </xf>
    <xf numFmtId="0" fontId="41" fillId="5" borderId="0" xfId="0" applyFont="1" applyFill="1" applyBorder="1" applyAlignment="1">
      <alignment horizontal="center" vertical="center" wrapText="1"/>
    </xf>
    <xf numFmtId="0" fontId="1" fillId="10" borderId="15" xfId="0" applyFont="1" applyFill="1" applyBorder="1" applyAlignment="1" applyProtection="1">
      <alignment horizontal="center" vertical="center" wrapText="1"/>
      <protection locked="0"/>
    </xf>
    <xf numFmtId="0" fontId="41" fillId="5" borderId="46" xfId="0" applyFont="1" applyFill="1" applyBorder="1" applyAlignment="1">
      <alignment horizontal="center" vertical="center" wrapText="1"/>
    </xf>
    <xf numFmtId="0" fontId="1" fillId="10" borderId="26"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10" borderId="16" xfId="0" applyFont="1" applyFill="1" applyBorder="1" applyAlignment="1" applyProtection="1">
      <alignment horizontal="center" vertical="center"/>
      <protection locked="0"/>
    </xf>
    <xf numFmtId="0" fontId="43" fillId="0" borderId="0" xfId="0" applyFont="1" applyAlignment="1">
      <alignment wrapText="1"/>
    </xf>
    <xf numFmtId="0" fontId="50" fillId="0" borderId="0" xfId="0" applyFont="1" applyAlignment="1">
      <alignment horizontal="left" vertical="center"/>
    </xf>
    <xf numFmtId="0" fontId="50" fillId="0" borderId="45" xfId="0" applyFont="1" applyBorder="1" applyAlignment="1">
      <alignment horizontal="left" vertical="center"/>
    </xf>
    <xf numFmtId="0" fontId="50" fillId="7" borderId="45" xfId="0" applyFont="1" applyFill="1" applyBorder="1" applyAlignment="1">
      <alignment horizontal="left" vertical="center"/>
    </xf>
    <xf numFmtId="0" fontId="58" fillId="0" borderId="0" xfId="0" applyFont="1"/>
    <xf numFmtId="0" fontId="58" fillId="7" borderId="0" xfId="0" applyFont="1" applyFill="1" applyAlignment="1">
      <alignment horizontal="left" vertical="center" wrapText="1"/>
    </xf>
    <xf numFmtId="0" fontId="50" fillId="7" borderId="0" xfId="0" applyFont="1" applyFill="1" applyAlignment="1">
      <alignment horizontal="left" vertical="center"/>
    </xf>
    <xf numFmtId="0" fontId="12" fillId="10" borderId="47" xfId="0" applyFont="1" applyFill="1" applyBorder="1" applyAlignment="1" applyProtection="1">
      <alignment horizontal="left" vertical="top" wrapText="1"/>
      <protection locked="0"/>
    </xf>
    <xf numFmtId="0" fontId="12" fillId="12" borderId="13" xfId="0" applyFont="1" applyFill="1" applyBorder="1" applyAlignment="1" applyProtection="1">
      <alignment horizontal="center" vertical="center" wrapText="1"/>
      <protection locked="0"/>
    </xf>
    <xf numFmtId="0" fontId="12" fillId="5" borderId="0" xfId="0" applyFont="1" applyFill="1" applyBorder="1" applyAlignment="1" applyProtection="1">
      <alignment vertical="top" wrapText="1"/>
    </xf>
    <xf numFmtId="0" fontId="13" fillId="0" borderId="2" xfId="0" applyFont="1" applyBorder="1" applyAlignment="1" applyProtection="1">
      <alignment horizontal="left" vertical="center"/>
    </xf>
    <xf numFmtId="0" fontId="13" fillId="0" borderId="3" xfId="0" applyFont="1" applyBorder="1" applyProtection="1"/>
    <xf numFmtId="0" fontId="12" fillId="10" borderId="13" xfId="0" applyFont="1" applyFill="1" applyBorder="1" applyAlignment="1" applyProtection="1">
      <alignment horizontal="left" vertical="center"/>
      <protection locked="0"/>
    </xf>
    <xf numFmtId="0" fontId="19" fillId="0" borderId="3" xfId="0" applyFont="1" applyBorder="1" applyAlignment="1">
      <alignment horizontal="left" vertical="center"/>
    </xf>
    <xf numFmtId="0" fontId="1" fillId="0" borderId="3" xfId="0" applyFont="1" applyBorder="1"/>
    <xf numFmtId="0" fontId="50" fillId="0" borderId="0" xfId="0" applyFont="1" applyAlignment="1">
      <alignment horizontal="left" vertical="center" wrapText="1"/>
    </xf>
    <xf numFmtId="2" fontId="12" fillId="10" borderId="13" xfId="0" applyNumberFormat="1" applyFont="1" applyFill="1" applyBorder="1" applyAlignment="1" applyProtection="1">
      <alignment horizontal="left" vertical="top" wrapText="1"/>
      <protection locked="0"/>
    </xf>
    <xf numFmtId="165" fontId="12" fillId="10" borderId="13" xfId="0" applyNumberFormat="1" applyFont="1" applyFill="1" applyBorder="1" applyAlignment="1" applyProtection="1">
      <alignment horizontal="left" vertical="top" wrapText="1"/>
      <protection locked="0"/>
    </xf>
    <xf numFmtId="0" fontId="68" fillId="20" borderId="56" xfId="0" applyFont="1" applyFill="1" applyBorder="1" applyAlignment="1" applyProtection="1">
      <alignment horizontal="left" vertical="center" wrapText="1"/>
    </xf>
    <xf numFmtId="0" fontId="50" fillId="0" borderId="0" xfId="0" applyFont="1" applyAlignment="1">
      <alignment vertical="center"/>
    </xf>
    <xf numFmtId="0" fontId="58" fillId="0" borderId="0" xfId="0" applyFont="1" applyAlignment="1">
      <alignment vertical="center"/>
    </xf>
    <xf numFmtId="0" fontId="68" fillId="20" borderId="1" xfId="0" applyFont="1" applyFill="1" applyBorder="1" applyAlignment="1" applyProtection="1">
      <alignment horizontal="left" vertical="center" wrapText="1"/>
    </xf>
    <xf numFmtId="0" fontId="68" fillId="20" borderId="57" xfId="0" applyFont="1" applyFill="1" applyBorder="1" applyAlignment="1" applyProtection="1">
      <alignment horizontal="left" vertical="center" wrapText="1"/>
    </xf>
    <xf numFmtId="0" fontId="68" fillId="28" borderId="56" xfId="0" applyFont="1" applyFill="1" applyBorder="1" applyAlignment="1" applyProtection="1">
      <alignment horizontal="left" vertical="center" wrapText="1"/>
    </xf>
    <xf numFmtId="0" fontId="68" fillId="28" borderId="1" xfId="0" applyFont="1" applyFill="1" applyBorder="1" applyAlignment="1" applyProtection="1">
      <alignment horizontal="left" vertical="center" wrapText="1"/>
    </xf>
    <xf numFmtId="0" fontId="68" fillId="28" borderId="29" xfId="0" applyFont="1" applyFill="1" applyBorder="1" applyAlignment="1" applyProtection="1">
      <alignment horizontal="left" vertical="center" wrapText="1"/>
    </xf>
    <xf numFmtId="0" fontId="68" fillId="28" borderId="57" xfId="0" applyFont="1" applyFill="1" applyBorder="1" applyAlignment="1" applyProtection="1">
      <alignment horizontal="left" vertical="center" wrapText="1"/>
    </xf>
    <xf numFmtId="0" fontId="68" fillId="27" borderId="1" xfId="0" applyFont="1" applyFill="1" applyBorder="1" applyAlignment="1" applyProtection="1">
      <alignment horizontal="left" vertical="center" wrapText="1"/>
    </xf>
    <xf numFmtId="0" fontId="50" fillId="7" borderId="0" xfId="0" applyFont="1" applyFill="1" applyBorder="1" applyAlignment="1">
      <alignment vertical="center"/>
    </xf>
    <xf numFmtId="0" fontId="50" fillId="22" borderId="0" xfId="0" applyFont="1" applyFill="1" applyBorder="1" applyAlignment="1">
      <alignment vertical="center"/>
    </xf>
    <xf numFmtId="0" fontId="50" fillId="0" borderId="0" xfId="0" applyFont="1" applyFill="1" applyBorder="1" applyAlignment="1">
      <alignment vertical="center"/>
    </xf>
    <xf numFmtId="0" fontId="68" fillId="27" borderId="59" xfId="0" applyFont="1" applyFill="1" applyBorder="1" applyAlignment="1" applyProtection="1">
      <alignment horizontal="left" vertical="center" wrapText="1"/>
    </xf>
    <xf numFmtId="0" fontId="68" fillId="27" borderId="30" xfId="0" applyFont="1" applyFill="1" applyBorder="1" applyAlignment="1" applyProtection="1">
      <alignment horizontal="left" vertical="center" wrapText="1"/>
    </xf>
    <xf numFmtId="0" fontId="68" fillId="29" borderId="56" xfId="0" applyFont="1" applyFill="1" applyBorder="1" applyAlignment="1" applyProtection="1">
      <alignment horizontal="left" vertical="center" wrapText="1"/>
    </xf>
    <xf numFmtId="0" fontId="68" fillId="29" borderId="1" xfId="0" applyFont="1" applyFill="1" applyBorder="1" applyAlignment="1" applyProtection="1">
      <alignment horizontal="left" vertical="center" wrapText="1"/>
    </xf>
    <xf numFmtId="0" fontId="68" fillId="29" borderId="57" xfId="0" applyFont="1" applyFill="1" applyBorder="1" applyAlignment="1" applyProtection="1">
      <alignment horizontal="left" vertical="center" wrapText="1"/>
    </xf>
    <xf numFmtId="0" fontId="68" fillId="6" borderId="56" xfId="0" applyFont="1" applyFill="1" applyBorder="1" applyAlignment="1" applyProtection="1">
      <alignment horizontal="left" vertical="center" wrapText="1"/>
    </xf>
    <xf numFmtId="0" fontId="68" fillId="6" borderId="1" xfId="0" applyFont="1" applyFill="1" applyBorder="1" applyAlignment="1" applyProtection="1">
      <alignment horizontal="left" vertical="center" wrapText="1"/>
    </xf>
    <xf numFmtId="0" fontId="68" fillId="6" borderId="57" xfId="0" applyFont="1" applyFill="1" applyBorder="1" applyAlignment="1" applyProtection="1">
      <alignment horizontal="left" vertical="center" wrapText="1"/>
    </xf>
    <xf numFmtId="0" fontId="68" fillId="30" borderId="56" xfId="0" applyFont="1" applyFill="1" applyBorder="1" applyAlignment="1" applyProtection="1">
      <alignment horizontal="left" vertical="center" wrapText="1"/>
    </xf>
    <xf numFmtId="0" fontId="68" fillId="30" borderId="1" xfId="0" applyFont="1" applyFill="1" applyBorder="1" applyAlignment="1" applyProtection="1">
      <alignment horizontal="left" vertical="center" wrapText="1"/>
    </xf>
    <xf numFmtId="0" fontId="68" fillId="30" borderId="57" xfId="0" applyFont="1" applyFill="1" applyBorder="1" applyAlignment="1" applyProtection="1">
      <alignment horizontal="left" vertical="center" wrapText="1"/>
    </xf>
    <xf numFmtId="0" fontId="50" fillId="7" borderId="45" xfId="0" applyFont="1" applyFill="1" applyBorder="1" applyAlignment="1">
      <alignment vertical="center"/>
    </xf>
    <xf numFmtId="0" fontId="68" fillId="31" borderId="56" xfId="0" applyFont="1" applyFill="1" applyBorder="1" applyAlignment="1" applyProtection="1">
      <alignment horizontal="left" vertical="center" wrapText="1"/>
    </xf>
    <xf numFmtId="0" fontId="68" fillId="8" borderId="56" xfId="0" applyFont="1" applyFill="1" applyBorder="1" applyAlignment="1" applyProtection="1">
      <alignment horizontal="left" vertical="center" wrapText="1"/>
    </xf>
    <xf numFmtId="0" fontId="68" fillId="8" borderId="1" xfId="0" applyFont="1" applyFill="1" applyBorder="1" applyAlignment="1" applyProtection="1">
      <alignment horizontal="left" vertical="center" wrapText="1"/>
    </xf>
    <xf numFmtId="0" fontId="68" fillId="8" borderId="59" xfId="0" applyFont="1" applyFill="1" applyBorder="1" applyAlignment="1" applyProtection="1">
      <alignment horizontal="left" vertical="center" wrapText="1"/>
    </xf>
    <xf numFmtId="0" fontId="68" fillId="21" borderId="56" xfId="0" applyFont="1" applyFill="1" applyBorder="1" applyAlignment="1" applyProtection="1">
      <alignment horizontal="left" vertical="center" wrapText="1"/>
    </xf>
    <xf numFmtId="0" fontId="68" fillId="21" borderId="1" xfId="0" applyFont="1" applyFill="1" applyBorder="1" applyAlignment="1" applyProtection="1">
      <alignment horizontal="left" vertical="center" wrapText="1"/>
    </xf>
    <xf numFmtId="0" fontId="68" fillId="21" borderId="57" xfId="0" applyFont="1" applyFill="1" applyBorder="1" applyAlignment="1" applyProtection="1">
      <alignment horizontal="left" vertical="center" wrapText="1"/>
    </xf>
    <xf numFmtId="0" fontId="68" fillId="13" borderId="56" xfId="0" applyFont="1" applyFill="1" applyBorder="1" applyAlignment="1" applyProtection="1">
      <alignment horizontal="left" vertical="center" wrapText="1"/>
    </xf>
    <xf numFmtId="0" fontId="68" fillId="13" borderId="1" xfId="0" applyFont="1" applyFill="1" applyBorder="1" applyAlignment="1" applyProtection="1">
      <alignment horizontal="left" vertical="center" wrapText="1"/>
    </xf>
    <xf numFmtId="0" fontId="18" fillId="0" borderId="0" xfId="0" applyFont="1" applyAlignment="1">
      <alignment vertical="center"/>
    </xf>
    <xf numFmtId="0" fontId="0" fillId="0" borderId="0" xfId="0" applyAlignment="1">
      <alignment vertical="center"/>
    </xf>
    <xf numFmtId="0" fontId="68" fillId="13" borderId="57" xfId="0" applyFont="1" applyFill="1" applyBorder="1" applyAlignment="1" applyProtection="1">
      <alignment horizontal="left" vertical="center" wrapText="1"/>
    </xf>
    <xf numFmtId="0" fontId="68" fillId="32" borderId="56" xfId="0" applyFont="1" applyFill="1" applyBorder="1" applyAlignment="1" applyProtection="1">
      <alignment horizontal="left" vertical="center" wrapText="1"/>
    </xf>
    <xf numFmtId="0" fontId="68" fillId="32" borderId="1" xfId="0" applyFont="1" applyFill="1" applyBorder="1" applyAlignment="1" applyProtection="1">
      <alignment horizontal="left" vertical="center" wrapText="1"/>
    </xf>
    <xf numFmtId="0" fontId="68" fillId="32" borderId="57" xfId="0" applyFont="1" applyFill="1" applyBorder="1" applyAlignment="1" applyProtection="1">
      <alignment horizontal="left" vertical="center" wrapText="1"/>
    </xf>
    <xf numFmtId="0" fontId="68" fillId="20" borderId="18" xfId="0" applyFont="1" applyFill="1" applyBorder="1" applyAlignment="1" applyProtection="1">
      <alignment horizontal="left" vertical="center" wrapText="1"/>
    </xf>
    <xf numFmtId="0" fontId="68" fillId="19" borderId="56" xfId="0" applyFont="1" applyFill="1" applyBorder="1" applyAlignment="1" applyProtection="1">
      <alignment horizontal="left" vertical="center" wrapText="1"/>
    </xf>
    <xf numFmtId="0" fontId="68" fillId="19" borderId="1" xfId="0" applyFont="1" applyFill="1" applyBorder="1" applyAlignment="1" applyProtection="1">
      <alignment horizontal="left" vertical="center" wrapText="1"/>
    </xf>
    <xf numFmtId="0" fontId="68" fillId="19" borderId="29" xfId="0" applyFont="1" applyFill="1" applyBorder="1" applyAlignment="1" applyProtection="1">
      <alignment horizontal="left" vertical="center" wrapText="1"/>
    </xf>
    <xf numFmtId="0" fontId="68" fillId="19" borderId="57" xfId="0" applyFont="1" applyFill="1" applyBorder="1" applyAlignment="1" applyProtection="1">
      <alignment horizontal="left" vertical="center" wrapText="1"/>
    </xf>
    <xf numFmtId="0" fontId="68" fillId="20" borderId="30" xfId="0" applyFont="1" applyFill="1" applyBorder="1" applyAlignment="1" applyProtection="1">
      <alignment horizontal="left" vertical="center" wrapText="1"/>
    </xf>
    <xf numFmtId="0" fontId="68" fillId="31" borderId="30" xfId="0" applyFont="1" applyFill="1" applyBorder="1" applyAlignment="1" applyProtection="1">
      <alignment horizontal="left" vertical="center" wrapText="1"/>
    </xf>
    <xf numFmtId="0" fontId="68" fillId="26" borderId="18" xfId="0" applyFont="1" applyFill="1" applyBorder="1" applyAlignment="1" applyProtection="1">
      <alignment horizontal="left" vertical="center" wrapText="1"/>
    </xf>
    <xf numFmtId="0" fontId="68" fillId="7" borderId="58" xfId="0" applyFont="1" applyFill="1" applyBorder="1" applyAlignment="1" applyProtection="1">
      <alignment horizontal="left" vertical="center" wrapText="1"/>
    </xf>
    <xf numFmtId="0" fontId="68" fillId="7" borderId="56" xfId="0" applyFont="1" applyFill="1" applyBorder="1" applyAlignment="1" applyProtection="1">
      <alignment horizontal="left" vertical="center" wrapText="1"/>
    </xf>
    <xf numFmtId="0" fontId="68" fillId="7" borderId="29" xfId="0" applyFont="1" applyFill="1" applyBorder="1" applyAlignment="1" applyProtection="1">
      <alignment horizontal="left" vertical="center" wrapText="1"/>
    </xf>
    <xf numFmtId="0" fontId="68" fillId="20" borderId="58" xfId="0" applyFont="1" applyFill="1" applyBorder="1" applyAlignment="1" applyProtection="1">
      <alignment horizontal="left" vertical="center" wrapText="1"/>
    </xf>
    <xf numFmtId="0" fontId="68" fillId="28" borderId="58" xfId="0" applyFont="1" applyFill="1" applyBorder="1" applyAlignment="1" applyProtection="1">
      <alignment horizontal="left" vertical="center" wrapText="1"/>
    </xf>
    <xf numFmtId="0" fontId="68" fillId="27" borderId="58" xfId="0" applyFont="1" applyFill="1" applyBorder="1" applyAlignment="1" applyProtection="1">
      <alignment horizontal="left" vertical="center" wrapText="1"/>
    </xf>
    <xf numFmtId="0" fontId="68" fillId="29" borderId="58" xfId="0" applyFont="1" applyFill="1" applyBorder="1" applyAlignment="1" applyProtection="1">
      <alignment horizontal="left" vertical="center" wrapText="1"/>
    </xf>
    <xf numFmtId="0" fontId="68" fillId="6" borderId="58" xfId="0" applyFont="1" applyFill="1" applyBorder="1" applyAlignment="1" applyProtection="1">
      <alignment horizontal="left" vertical="center" wrapText="1"/>
    </xf>
    <xf numFmtId="0" fontId="68" fillId="30" borderId="58" xfId="0" applyFont="1" applyFill="1" applyBorder="1" applyAlignment="1" applyProtection="1">
      <alignment horizontal="left" vertical="center" wrapText="1"/>
    </xf>
    <xf numFmtId="0" fontId="68" fillId="31" borderId="58" xfId="0" applyFont="1" applyFill="1" applyBorder="1" applyAlignment="1" applyProtection="1">
      <alignment horizontal="left" vertical="center" wrapText="1"/>
    </xf>
    <xf numFmtId="0" fontId="68" fillId="8" borderId="58" xfId="0" applyFont="1" applyFill="1" applyBorder="1" applyAlignment="1" applyProtection="1">
      <alignment horizontal="left" vertical="center" wrapText="1"/>
    </xf>
    <xf numFmtId="0" fontId="68" fillId="21" borderId="58" xfId="0" applyFont="1" applyFill="1" applyBorder="1" applyAlignment="1" applyProtection="1">
      <alignment horizontal="left" vertical="center" wrapText="1"/>
    </xf>
    <xf numFmtId="0" fontId="68" fillId="13" borderId="58" xfId="0" applyFont="1" applyFill="1" applyBorder="1" applyAlignment="1" applyProtection="1">
      <alignment horizontal="left" vertical="center" wrapText="1"/>
    </xf>
    <xf numFmtId="0" fontId="68" fillId="32" borderId="58" xfId="0" applyFont="1" applyFill="1" applyBorder="1" applyAlignment="1" applyProtection="1">
      <alignment horizontal="left" vertical="center" wrapText="1"/>
    </xf>
    <xf numFmtId="0" fontId="68" fillId="19" borderId="58" xfId="0" applyFont="1" applyFill="1" applyBorder="1" applyAlignment="1" applyProtection="1">
      <alignment horizontal="left" vertical="center" wrapText="1"/>
    </xf>
    <xf numFmtId="0" fontId="43" fillId="0" borderId="0" xfId="0" applyFont="1" applyAlignment="1">
      <alignment horizontal="left" wrapText="1"/>
    </xf>
    <xf numFmtId="0" fontId="19" fillId="14" borderId="2" xfId="0" applyFont="1" applyFill="1" applyBorder="1" applyAlignment="1">
      <alignment horizontal="left" vertical="center"/>
    </xf>
    <xf numFmtId="0" fontId="19" fillId="14" borderId="3" xfId="0" applyFont="1" applyFill="1" applyBorder="1" applyAlignment="1">
      <alignment horizontal="left" vertical="center"/>
    </xf>
    <xf numFmtId="0" fontId="19" fillId="14" borderId="4" xfId="0" applyFont="1" applyFill="1" applyBorder="1" applyAlignment="1">
      <alignment horizontal="left" vertical="center"/>
    </xf>
    <xf numFmtId="0" fontId="23" fillId="0" borderId="0" xfId="0" applyFont="1"/>
    <xf numFmtId="0" fontId="14" fillId="4" borderId="29" xfId="0" applyFont="1" applyFill="1" applyBorder="1" applyAlignment="1">
      <alignment horizontal="center" vertical="center" wrapText="1"/>
    </xf>
    <xf numFmtId="167" fontId="36" fillId="0" borderId="28" xfId="0" applyNumberFormat="1" applyFont="1" applyBorder="1" applyAlignment="1">
      <alignment vertical="center" wrapText="1"/>
    </xf>
    <xf numFmtId="166" fontId="13" fillId="10" borderId="1" xfId="0" applyNumberFormat="1" applyFont="1" applyFill="1" applyBorder="1" applyAlignment="1" applyProtection="1">
      <alignment horizontal="center" vertical="center"/>
      <protection locked="0"/>
    </xf>
    <xf numFmtId="166" fontId="14" fillId="10" borderId="1" xfId="0" applyNumberFormat="1" applyFont="1" applyFill="1" applyBorder="1" applyAlignment="1" applyProtection="1">
      <alignment horizontal="center" vertical="center"/>
      <protection locked="0"/>
    </xf>
    <xf numFmtId="166" fontId="13" fillId="10" borderId="2" xfId="0" applyNumberFormat="1" applyFont="1" applyFill="1" applyBorder="1" applyAlignment="1" applyProtection="1">
      <alignment horizontal="center" vertical="center"/>
      <protection locked="0"/>
    </xf>
    <xf numFmtId="166" fontId="12" fillId="10" borderId="60" xfId="0" applyNumberFormat="1" applyFont="1" applyFill="1" applyBorder="1" applyAlignment="1" applyProtection="1">
      <alignment horizontal="center" vertical="center" wrapText="1"/>
      <protection locked="0"/>
    </xf>
    <xf numFmtId="166" fontId="12" fillId="10" borderId="61" xfId="0" applyNumberFormat="1" applyFont="1" applyFill="1" applyBorder="1" applyAlignment="1" applyProtection="1">
      <alignment horizontal="center" vertical="center" wrapText="1"/>
      <protection locked="0"/>
    </xf>
    <xf numFmtId="0" fontId="13" fillId="10" borderId="2" xfId="0" applyFont="1" applyFill="1" applyBorder="1" applyAlignment="1" applyProtection="1">
      <alignment vertical="top" wrapText="1"/>
      <protection locked="0"/>
    </xf>
    <xf numFmtId="0" fontId="13" fillId="10" borderId="3" xfId="0" applyFont="1" applyFill="1" applyBorder="1" applyAlignment="1" applyProtection="1">
      <alignment vertical="top" wrapText="1"/>
      <protection locked="0"/>
    </xf>
    <xf numFmtId="0" fontId="13" fillId="10" borderId="4" xfId="0" applyFont="1" applyFill="1" applyBorder="1" applyAlignment="1" applyProtection="1">
      <alignment vertical="top" wrapText="1"/>
      <protection locked="0"/>
    </xf>
    <xf numFmtId="166" fontId="14" fillId="10" borderId="2" xfId="0" applyNumberFormat="1" applyFont="1" applyFill="1" applyBorder="1" applyAlignment="1" applyProtection="1">
      <alignment horizontal="center" vertical="center"/>
      <protection locked="0"/>
    </xf>
    <xf numFmtId="166" fontId="13" fillId="0" borderId="3" xfId="0" applyNumberFormat="1" applyFont="1" applyFill="1" applyBorder="1" applyAlignment="1" applyProtection="1">
      <alignment horizontal="center" vertical="center"/>
    </xf>
    <xf numFmtId="166" fontId="12" fillId="10" borderId="13"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xf>
    <xf numFmtId="1" fontId="12" fillId="5" borderId="16" xfId="0" applyNumberFormat="1" applyFont="1" applyFill="1" applyBorder="1" applyAlignment="1" applyProtection="1">
      <alignment horizontal="center" vertical="center" wrapText="1"/>
    </xf>
    <xf numFmtId="166" fontId="12" fillId="14" borderId="0" xfId="0" applyNumberFormat="1" applyFont="1" applyFill="1" applyBorder="1" applyAlignment="1" applyProtection="1">
      <alignment horizontal="center" vertical="center" wrapText="1"/>
    </xf>
    <xf numFmtId="166" fontId="12" fillId="5" borderId="0" xfId="0" applyNumberFormat="1" applyFont="1" applyFill="1" applyBorder="1" applyAlignment="1" applyProtection="1">
      <alignment horizontal="center" vertical="center" wrapText="1"/>
    </xf>
    <xf numFmtId="166" fontId="12" fillId="10" borderId="13" xfId="0" applyNumberFormat="1" applyFont="1" applyFill="1" applyBorder="1" applyAlignment="1" applyProtection="1">
      <alignment vertical="top" wrapText="1"/>
      <protection locked="0"/>
    </xf>
    <xf numFmtId="0" fontId="12" fillId="5" borderId="0" xfId="0" applyFont="1" applyFill="1" applyBorder="1" applyAlignment="1" applyProtection="1">
      <alignment horizontal="center" vertical="center" wrapText="1"/>
    </xf>
    <xf numFmtId="1" fontId="12" fillId="5" borderId="0" xfId="0" applyNumberFormat="1" applyFont="1" applyFill="1" applyBorder="1" applyAlignment="1" applyProtection="1">
      <alignment horizontal="center" vertical="center" wrapText="1"/>
    </xf>
    <xf numFmtId="1" fontId="12" fillId="5" borderId="64" xfId="0" applyNumberFormat="1" applyFont="1" applyFill="1" applyBorder="1" applyAlignment="1" applyProtection="1">
      <alignment horizontal="center" vertical="center" wrapText="1"/>
    </xf>
    <xf numFmtId="1" fontId="12" fillId="10" borderId="65" xfId="0" applyNumberFormat="1" applyFont="1" applyFill="1" applyBorder="1" applyAlignment="1" applyProtection="1">
      <alignment horizontal="center" vertical="center" wrapText="1"/>
      <protection locked="0"/>
    </xf>
    <xf numFmtId="0" fontId="12" fillId="10" borderId="13" xfId="0" applyFont="1" applyFill="1" applyBorder="1" applyAlignment="1" applyProtection="1">
      <alignment horizontal="left" vertical="top" wrapText="1"/>
      <protection locked="0"/>
    </xf>
    <xf numFmtId="0" fontId="12" fillId="10" borderId="16" xfId="0" applyFont="1" applyFill="1" applyBorder="1" applyAlignment="1" applyProtection="1">
      <alignment horizontal="left" vertical="top" wrapText="1"/>
      <protection locked="0"/>
    </xf>
    <xf numFmtId="0" fontId="12" fillId="10" borderId="14" xfId="0" applyFont="1" applyFill="1" applyBorder="1" applyAlignment="1" applyProtection="1">
      <alignment horizontal="left" vertical="top" wrapText="1"/>
      <protection locked="0"/>
    </xf>
    <xf numFmtId="0" fontId="13" fillId="10" borderId="13" xfId="0" applyFont="1" applyFill="1" applyBorder="1" applyAlignment="1" applyProtection="1">
      <alignment horizontal="left" vertical="top" wrapText="1"/>
      <protection locked="0"/>
    </xf>
    <xf numFmtId="3" fontId="12" fillId="5" borderId="0" xfId="0" applyNumberFormat="1" applyFont="1" applyFill="1" applyBorder="1" applyAlignment="1" applyProtection="1">
      <alignment horizontal="center" vertical="center" wrapText="1"/>
    </xf>
    <xf numFmtId="3" fontId="1" fillId="5" borderId="0" xfId="0" applyNumberFormat="1" applyFont="1" applyFill="1" applyBorder="1" applyAlignment="1" applyProtection="1">
      <alignment horizontal="center" vertical="center" wrapText="1"/>
    </xf>
    <xf numFmtId="166" fontId="12" fillId="5" borderId="8" xfId="0" applyNumberFormat="1" applyFont="1" applyFill="1" applyBorder="1" applyAlignment="1" applyProtection="1">
      <alignment horizontal="center" vertical="center" wrapText="1"/>
    </xf>
    <xf numFmtId="3" fontId="12" fillId="5" borderId="8" xfId="0" applyNumberFormat="1" applyFont="1" applyFill="1" applyBorder="1" applyAlignment="1" applyProtection="1">
      <alignment horizontal="center" vertical="center" wrapText="1"/>
    </xf>
    <xf numFmtId="166" fontId="12" fillId="5" borderId="16" xfId="0" applyNumberFormat="1" applyFont="1" applyFill="1" applyBorder="1" applyAlignment="1" applyProtection="1">
      <alignment horizontal="center" vertical="center" wrapText="1"/>
    </xf>
    <xf numFmtId="166" fontId="12" fillId="5" borderId="64" xfId="0" applyNumberFormat="1" applyFont="1" applyFill="1" applyBorder="1" applyAlignment="1" applyProtection="1">
      <alignment horizontal="center" vertical="center" wrapText="1"/>
    </xf>
    <xf numFmtId="166" fontId="12" fillId="10" borderId="65" xfId="0" applyNumberFormat="1" applyFont="1" applyFill="1" applyBorder="1" applyAlignment="1" applyProtection="1">
      <alignment horizontal="center" vertical="center" wrapText="1"/>
      <protection locked="0"/>
    </xf>
    <xf numFmtId="3" fontId="12" fillId="5" borderId="16" xfId="0" applyNumberFormat="1" applyFont="1" applyFill="1" applyBorder="1" applyAlignment="1" applyProtection="1">
      <alignment horizontal="center" vertical="center" wrapText="1"/>
    </xf>
    <xf numFmtId="3" fontId="12" fillId="5" borderId="64" xfId="0" applyNumberFormat="1" applyFont="1" applyFill="1" applyBorder="1" applyAlignment="1" applyProtection="1">
      <alignment horizontal="center" vertical="center" wrapText="1"/>
    </xf>
    <xf numFmtId="3" fontId="12" fillId="25" borderId="13" xfId="0" applyNumberFormat="1" applyFont="1" applyFill="1" applyBorder="1" applyAlignment="1" applyProtection="1">
      <protection locked="0"/>
    </xf>
    <xf numFmtId="3" fontId="49" fillId="25" borderId="65" xfId="0" applyNumberFormat="1" applyFont="1" applyFill="1" applyBorder="1" applyAlignment="1" applyProtection="1">
      <protection locked="0"/>
    </xf>
    <xf numFmtId="3" fontId="12" fillId="10" borderId="16" xfId="0" applyNumberFormat="1" applyFont="1" applyFill="1" applyBorder="1" applyAlignment="1" applyProtection="1">
      <alignment horizontal="center" vertical="center" wrapText="1"/>
      <protection locked="0"/>
    </xf>
    <xf numFmtId="3" fontId="12" fillId="10" borderId="13" xfId="0" applyNumberFormat="1" applyFont="1" applyFill="1" applyBorder="1" applyAlignment="1" applyProtection="1">
      <alignment horizontal="center" vertical="center" wrapText="1"/>
      <protection locked="0"/>
    </xf>
    <xf numFmtId="166" fontId="12" fillId="5" borderId="1" xfId="0" applyNumberFormat="1" applyFont="1" applyFill="1" applyBorder="1" applyAlignment="1" applyProtection="1">
      <alignment horizontal="center" vertical="center" wrapText="1"/>
    </xf>
    <xf numFmtId="3" fontId="12" fillId="0" borderId="1" xfId="0" applyNumberFormat="1" applyFont="1" applyFill="1" applyBorder="1" applyAlignment="1" applyProtection="1">
      <alignment horizontal="center" vertical="center"/>
    </xf>
    <xf numFmtId="3" fontId="12" fillId="10" borderId="13" xfId="0" applyNumberFormat="1" applyFont="1" applyFill="1" applyBorder="1" applyAlignment="1" applyProtection="1">
      <alignment horizontal="center" vertical="center"/>
      <protection locked="0"/>
    </xf>
    <xf numFmtId="3" fontId="12" fillId="10" borderId="13" xfId="0" applyNumberFormat="1" applyFont="1" applyFill="1" applyBorder="1" applyAlignment="1" applyProtection="1">
      <alignment horizontal="left" vertical="center"/>
      <protection locked="0"/>
    </xf>
    <xf numFmtId="3" fontId="12" fillId="10" borderId="13" xfId="0" applyNumberFormat="1" applyFont="1" applyFill="1" applyBorder="1" applyAlignment="1" applyProtection="1">
      <alignment horizontal="left" vertical="top"/>
      <protection locked="0"/>
    </xf>
    <xf numFmtId="3" fontId="12" fillId="5" borderId="1" xfId="0" applyNumberFormat="1" applyFont="1" applyFill="1" applyBorder="1" applyAlignment="1" applyProtection="1">
      <alignment horizontal="center" vertical="center" wrapText="1"/>
    </xf>
    <xf numFmtId="3" fontId="12" fillId="10" borderId="13" xfId="0" applyNumberFormat="1" applyFont="1" applyFill="1" applyBorder="1" applyAlignment="1" applyProtection="1">
      <alignment horizontal="left" vertical="top" wrapText="1"/>
      <protection locked="0"/>
    </xf>
    <xf numFmtId="3" fontId="12" fillId="25" borderId="65" xfId="0" applyNumberFormat="1" applyFont="1" applyFill="1" applyBorder="1" applyAlignment="1" applyProtection="1">
      <protection locked="0"/>
    </xf>
    <xf numFmtId="3" fontId="12" fillId="5" borderId="66" xfId="0" applyNumberFormat="1" applyFont="1" applyFill="1" applyBorder="1" applyAlignment="1" applyProtection="1">
      <alignment horizontal="center" vertical="center" wrapText="1"/>
    </xf>
    <xf numFmtId="3" fontId="12" fillId="10" borderId="66" xfId="0" applyNumberFormat="1" applyFont="1" applyFill="1" applyBorder="1" applyAlignment="1" applyProtection="1">
      <alignment horizontal="center" vertical="center" wrapText="1"/>
      <protection locked="0"/>
    </xf>
    <xf numFmtId="3" fontId="12" fillId="25" borderId="65" xfId="0" applyNumberFormat="1" applyFont="1" applyFill="1" applyBorder="1" applyAlignment="1" applyProtection="1">
      <alignment horizontal="center" vertical="center"/>
      <protection locked="0"/>
    </xf>
    <xf numFmtId="3" fontId="12" fillId="10" borderId="65" xfId="0" applyNumberFormat="1" applyFont="1" applyFill="1" applyBorder="1" applyAlignment="1" applyProtection="1">
      <alignment horizontal="center" vertical="center" wrapText="1"/>
      <protection locked="0"/>
    </xf>
    <xf numFmtId="3" fontId="12" fillId="10" borderId="64" xfId="0" applyNumberFormat="1" applyFont="1" applyFill="1" applyBorder="1" applyAlignment="1" applyProtection="1">
      <alignment horizontal="center" vertical="center" wrapText="1"/>
      <protection locked="0"/>
    </xf>
    <xf numFmtId="166" fontId="12" fillId="5" borderId="15" xfId="0" applyNumberFormat="1" applyFont="1" applyFill="1" applyBorder="1" applyAlignment="1" applyProtection="1">
      <alignment horizontal="center" vertical="center" wrapText="1"/>
    </xf>
    <xf numFmtId="166" fontId="12" fillId="10" borderId="14" xfId="0" applyNumberFormat="1" applyFont="1" applyFill="1" applyBorder="1" applyAlignment="1" applyProtection="1">
      <alignment horizontal="center" vertical="center" wrapText="1"/>
      <protection locked="0"/>
    </xf>
    <xf numFmtId="3" fontId="12" fillId="5" borderId="15" xfId="0" applyNumberFormat="1" applyFont="1" applyFill="1" applyBorder="1" applyAlignment="1" applyProtection="1">
      <alignment horizontal="center" vertical="center" wrapText="1"/>
    </xf>
    <xf numFmtId="3" fontId="12" fillId="10" borderId="14" xfId="0" applyNumberFormat="1" applyFont="1" applyFill="1" applyBorder="1" applyAlignment="1" applyProtection="1">
      <alignment horizontal="center" vertical="center" wrapText="1"/>
      <protection locked="0"/>
    </xf>
    <xf numFmtId="3" fontId="12" fillId="10" borderId="15" xfId="0" applyNumberFormat="1" applyFont="1" applyFill="1" applyBorder="1" applyAlignment="1" applyProtection="1">
      <alignment horizontal="center" vertical="center" wrapText="1"/>
      <protection locked="0"/>
    </xf>
    <xf numFmtId="166" fontId="49" fillId="25" borderId="14" xfId="0" applyNumberFormat="1" applyFont="1" applyFill="1" applyBorder="1" applyAlignment="1" applyProtection="1">
      <protection locked="0"/>
    </xf>
    <xf numFmtId="3" fontId="12" fillId="25" borderId="13" xfId="0" applyNumberFormat="1" applyFont="1" applyFill="1" applyBorder="1" applyAlignment="1" applyProtection="1">
      <alignment horizontal="center" vertical="center"/>
      <protection locked="0"/>
    </xf>
    <xf numFmtId="3" fontId="1" fillId="25" borderId="14" xfId="0" applyNumberFormat="1" applyFont="1" applyFill="1" applyBorder="1" applyAlignment="1" applyProtection="1">
      <alignment horizontal="center" vertical="center"/>
      <protection locked="0"/>
    </xf>
    <xf numFmtId="3" fontId="12" fillId="25" borderId="14" xfId="0" applyNumberFormat="1" applyFont="1" applyFill="1" applyBorder="1" applyAlignment="1" applyProtection="1">
      <protection locked="0"/>
    </xf>
    <xf numFmtId="0" fontId="12" fillId="17" borderId="3" xfId="0" applyFont="1" applyFill="1" applyBorder="1" applyProtection="1"/>
    <xf numFmtId="166" fontId="13" fillId="10" borderId="70" xfId="0" applyNumberFormat="1" applyFont="1" applyFill="1" applyBorder="1" applyAlignment="1" applyProtection="1">
      <alignment horizontal="center" vertical="center"/>
      <protection locked="0"/>
    </xf>
    <xf numFmtId="166" fontId="1" fillId="10" borderId="2" xfId="0" applyNumberFormat="1" applyFont="1" applyFill="1" applyBorder="1" applyAlignment="1" applyProtection="1">
      <alignment horizontal="center" vertical="center"/>
      <protection locked="0"/>
    </xf>
    <xf numFmtId="166" fontId="1" fillId="10" borderId="70" xfId="0" applyNumberFormat="1" applyFont="1" applyFill="1" applyBorder="1" applyAlignment="1" applyProtection="1">
      <alignment horizontal="center" vertical="center"/>
      <protection locked="0"/>
    </xf>
    <xf numFmtId="166" fontId="19" fillId="10" borderId="2" xfId="0" applyNumberFormat="1" applyFont="1" applyFill="1" applyBorder="1" applyAlignment="1" applyProtection="1">
      <alignment horizontal="center" vertical="center"/>
      <protection locked="0"/>
    </xf>
    <xf numFmtId="166" fontId="1" fillId="10" borderId="76" xfId="0" applyNumberFormat="1" applyFont="1" applyFill="1" applyBorder="1" applyAlignment="1" applyProtection="1">
      <alignment horizontal="center" vertical="center"/>
      <protection locked="0"/>
    </xf>
    <xf numFmtId="166" fontId="19" fillId="10" borderId="70" xfId="0" applyNumberFormat="1" applyFont="1" applyFill="1" applyBorder="1" applyAlignment="1" applyProtection="1">
      <alignment horizontal="center" vertical="center"/>
      <protection locked="0"/>
    </xf>
    <xf numFmtId="166" fontId="1" fillId="17" borderId="70" xfId="0" applyNumberFormat="1" applyFont="1" applyFill="1" applyBorder="1" applyAlignment="1" applyProtection="1">
      <alignment horizontal="center" vertical="center"/>
    </xf>
    <xf numFmtId="0" fontId="12" fillId="0" borderId="0" xfId="0" applyFont="1" applyAlignment="1" applyProtection="1"/>
    <xf numFmtId="0" fontId="25" fillId="5" borderId="0" xfId="0" applyFont="1" applyFill="1" applyBorder="1" applyAlignment="1" applyProtection="1">
      <alignment horizontal="center" vertical="center"/>
    </xf>
    <xf numFmtId="0" fontId="12" fillId="5" borderId="0" xfId="0" applyFont="1" applyFill="1" applyAlignment="1" applyProtection="1"/>
    <xf numFmtId="0" fontId="29" fillId="5" borderId="0" xfId="1" applyFill="1" applyBorder="1" applyAlignment="1" applyProtection="1">
      <alignment horizontal="left" vertical="top"/>
    </xf>
    <xf numFmtId="0" fontId="47" fillId="5" borderId="0" xfId="1" applyFont="1" applyFill="1" applyAlignment="1" applyProtection="1">
      <alignment vertical="top"/>
    </xf>
    <xf numFmtId="0" fontId="62" fillId="5" borderId="0" xfId="0" applyFont="1" applyFill="1" applyBorder="1" applyAlignment="1" applyProtection="1">
      <alignment horizontal="center" vertical="top"/>
    </xf>
    <xf numFmtId="0" fontId="36" fillId="5" borderId="0" xfId="0" applyFont="1" applyFill="1" applyBorder="1" applyAlignment="1" applyProtection="1">
      <alignment horizontal="center" vertical="top"/>
    </xf>
    <xf numFmtId="0" fontId="19" fillId="0" borderId="0" xfId="0" applyFont="1" applyAlignment="1" applyProtection="1"/>
    <xf numFmtId="0" fontId="12" fillId="0" borderId="0" xfId="0" applyFont="1" applyAlignment="1" applyProtection="1">
      <alignment vertical="top"/>
    </xf>
    <xf numFmtId="0" fontId="46" fillId="0" borderId="0" xfId="0" applyFont="1" applyAlignment="1" applyProtection="1">
      <alignment horizontal="left" vertical="center"/>
    </xf>
    <xf numFmtId="0" fontId="12" fillId="0" borderId="23" xfId="0" applyFont="1" applyFill="1" applyBorder="1" applyAlignment="1" applyProtection="1">
      <alignment vertical="top" wrapText="1"/>
    </xf>
    <xf numFmtId="0" fontId="12" fillId="0" borderId="0" xfId="0" applyFont="1" applyFill="1" applyBorder="1" applyAlignment="1" applyProtection="1">
      <alignment vertical="top" wrapText="1"/>
    </xf>
    <xf numFmtId="0" fontId="12" fillId="0" borderId="0" xfId="0" applyFont="1" applyBorder="1" applyAlignment="1" applyProtection="1">
      <alignment horizontal="left" vertical="top"/>
    </xf>
    <xf numFmtId="0" fontId="12" fillId="5" borderId="23" xfId="0" applyFont="1" applyFill="1" applyBorder="1" applyAlignment="1" applyProtection="1">
      <alignment vertical="top" wrapText="1"/>
    </xf>
    <xf numFmtId="0" fontId="46" fillId="0" borderId="0" xfId="0" applyFont="1" applyBorder="1" applyAlignment="1" applyProtection="1">
      <alignment horizontal="left" vertical="center"/>
    </xf>
    <xf numFmtId="0" fontId="13" fillId="0" borderId="0" xfId="0" applyFont="1" applyAlignment="1" applyProtection="1"/>
    <xf numFmtId="0" fontId="13" fillId="0" borderId="0" xfId="0" applyFont="1" applyAlignment="1" applyProtection="1">
      <alignment wrapText="1"/>
    </xf>
    <xf numFmtId="0" fontId="46" fillId="0" borderId="0" xfId="0" applyFont="1" applyAlignment="1" applyProtection="1">
      <alignment horizontal="center" vertical="center"/>
    </xf>
    <xf numFmtId="0" fontId="12" fillId="0" borderId="0" xfId="0" applyFont="1" applyAlignment="1" applyProtection="1">
      <alignment horizontal="left" vertical="center"/>
    </xf>
    <xf numFmtId="0" fontId="26" fillId="0" borderId="0" xfId="0" applyFont="1" applyAlignment="1" applyProtection="1">
      <alignment horizontal="left" vertical="center"/>
    </xf>
    <xf numFmtId="0" fontId="12" fillId="0" borderId="0" xfId="0" applyFont="1" applyBorder="1" applyAlignment="1" applyProtection="1">
      <alignment horizontal="center" vertical="center"/>
    </xf>
    <xf numFmtId="0" fontId="26" fillId="0" borderId="0" xfId="0" applyFont="1" applyAlignment="1" applyProtection="1">
      <alignment horizontal="center" vertical="center"/>
    </xf>
    <xf numFmtId="165" fontId="12" fillId="0" borderId="0" xfId="0" applyNumberFormat="1" applyFont="1" applyBorder="1" applyAlignment="1" applyProtection="1">
      <alignment horizontal="center" vertical="center"/>
    </xf>
    <xf numFmtId="0" fontId="46" fillId="5" borderId="0" xfId="0" applyFont="1" applyFill="1" applyAlignment="1" applyProtection="1">
      <alignment horizontal="left" vertical="center"/>
    </xf>
    <xf numFmtId="0" fontId="19" fillId="5" borderId="0" xfId="0" applyFont="1" applyFill="1" applyBorder="1" applyAlignment="1" applyProtection="1">
      <alignment horizontal="left" vertical="top" wrapText="1"/>
    </xf>
    <xf numFmtId="0" fontId="46" fillId="0" borderId="0" xfId="0" applyFont="1" applyAlignment="1" applyProtection="1"/>
    <xf numFmtId="0" fontId="1" fillId="5" borderId="0" xfId="0" applyFont="1" applyFill="1" applyAlignment="1" applyProtection="1">
      <alignment horizontal="left" vertical="center"/>
    </xf>
    <xf numFmtId="0" fontId="12" fillId="5" borderId="0" xfId="0" applyFont="1" applyFill="1" applyAlignment="1" applyProtection="1">
      <alignment horizontal="right" vertical="center"/>
    </xf>
    <xf numFmtId="0" fontId="1" fillId="0" borderId="0" xfId="0" applyFont="1" applyAlignment="1" applyProtection="1">
      <alignment horizontal="left" vertical="center"/>
    </xf>
    <xf numFmtId="0" fontId="19" fillId="4" borderId="29" xfId="0" applyFont="1" applyFill="1" applyBorder="1" applyAlignment="1" applyProtection="1">
      <alignment horizontal="center" vertical="center" wrapText="1"/>
    </xf>
    <xf numFmtId="0" fontId="13"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6" fillId="0" borderId="0" xfId="0" applyFont="1" applyAlignment="1" applyProtection="1"/>
    <xf numFmtId="0" fontId="1" fillId="0" borderId="0" xfId="0" applyFont="1" applyAlignment="1" applyProtection="1"/>
    <xf numFmtId="0" fontId="12" fillId="0" borderId="0" xfId="0" applyFont="1" applyAlignment="1" applyProtection="1">
      <alignment horizontal="left" vertical="top"/>
    </xf>
    <xf numFmtId="0" fontId="1" fillId="0" borderId="0" xfId="0" applyFont="1" applyAlignment="1" applyProtection="1">
      <alignment horizontal="right" vertical="center"/>
    </xf>
    <xf numFmtId="0" fontId="12" fillId="0" borderId="0" xfId="0" applyFont="1" applyAlignment="1" applyProtection="1">
      <alignment vertical="center"/>
    </xf>
    <xf numFmtId="0" fontId="46" fillId="5" borderId="0" xfId="0" applyFont="1" applyFill="1" applyBorder="1" applyAlignment="1" applyProtection="1">
      <alignment horizontal="center" vertical="center"/>
    </xf>
    <xf numFmtId="0" fontId="12" fillId="5" borderId="0" xfId="0" applyFont="1" applyFill="1" applyBorder="1" applyAlignment="1" applyProtection="1">
      <alignment horizontal="left" vertical="top" wrapText="1"/>
    </xf>
    <xf numFmtId="0" fontId="46" fillId="0" borderId="48" xfId="0" applyFont="1" applyBorder="1" applyAlignment="1" applyProtection="1">
      <alignment horizontal="center" vertical="center"/>
    </xf>
    <xf numFmtId="0" fontId="12" fillId="5" borderId="0" xfId="0" applyFont="1" applyFill="1" applyBorder="1" applyAlignment="1" applyProtection="1"/>
    <xf numFmtId="0" fontId="12" fillId="5" borderId="0" xfId="0" applyFont="1" applyFill="1" applyBorder="1" applyAlignment="1" applyProtection="1">
      <alignment horizontal="left" vertical="top"/>
    </xf>
    <xf numFmtId="0" fontId="19" fillId="0" borderId="0" xfId="0" quotePrefix="1" applyFont="1" applyAlignment="1" applyProtection="1"/>
    <xf numFmtId="0" fontId="26" fillId="0" borderId="0" xfId="0" applyFont="1" applyAlignment="1" applyProtection="1">
      <alignment vertical="center"/>
    </xf>
    <xf numFmtId="0" fontId="49" fillId="0" borderId="0" xfId="0" applyFont="1" applyAlignment="1" applyProtection="1">
      <alignment horizontal="left" vertical="center"/>
    </xf>
    <xf numFmtId="0" fontId="12" fillId="0" borderId="0" xfId="0" applyFont="1" applyBorder="1" applyAlignment="1" applyProtection="1">
      <alignment horizontal="left" vertical="center"/>
    </xf>
    <xf numFmtId="0" fontId="12" fillId="0" borderId="0" xfId="0" applyFont="1" applyBorder="1" applyAlignment="1" applyProtection="1"/>
    <xf numFmtId="0" fontId="12" fillId="5" borderId="0" xfId="0" applyFont="1" applyFill="1" applyAlignment="1" applyProtection="1">
      <alignment horizontal="left" vertical="center"/>
    </xf>
    <xf numFmtId="0" fontId="1" fillId="5" borderId="0" xfId="0" applyFont="1" applyFill="1" applyAlignment="1" applyProtection="1">
      <alignment vertical="center"/>
    </xf>
    <xf numFmtId="0" fontId="1" fillId="5" borderId="0" xfId="0" applyFont="1" applyFill="1" applyAlignment="1" applyProtection="1"/>
    <xf numFmtId="0" fontId="48" fillId="0" borderId="0" xfId="0" applyFont="1" applyAlignment="1" applyProtection="1">
      <alignment horizontal="left" vertical="center"/>
    </xf>
    <xf numFmtId="0" fontId="12" fillId="13" borderId="0" xfId="0" applyFont="1" applyFill="1" applyAlignment="1" applyProtection="1"/>
    <xf numFmtId="0" fontId="19" fillId="13" borderId="0" xfId="0" applyFont="1" applyFill="1" applyAlignment="1" applyProtection="1">
      <alignment horizontal="left" vertical="center"/>
    </xf>
    <xf numFmtId="0" fontId="12" fillId="5" borderId="0" xfId="0" applyFont="1" applyFill="1" applyBorder="1" applyAlignment="1" applyProtection="1">
      <alignment horizontal="left" vertical="center" wrapText="1"/>
    </xf>
    <xf numFmtId="0" fontId="12" fillId="0" borderId="0" xfId="0" applyFont="1" applyAlignment="1" applyProtection="1">
      <alignment horizontal="center"/>
    </xf>
    <xf numFmtId="0" fontId="19" fillId="4" borderId="1" xfId="0" applyFont="1" applyFill="1" applyBorder="1" applyAlignment="1" applyProtection="1">
      <alignment horizontal="center" vertical="center" wrapText="1"/>
    </xf>
    <xf numFmtId="0" fontId="49" fillId="5" borderId="0" xfId="0" applyFont="1" applyFill="1" applyAlignment="1" applyProtection="1">
      <alignment horizontal="left" vertical="center"/>
    </xf>
    <xf numFmtId="1" fontId="62" fillId="5" borderId="0" xfId="0" applyNumberFormat="1" applyFont="1" applyFill="1" applyBorder="1" applyAlignment="1" applyProtection="1">
      <alignment horizontal="center" vertical="center"/>
    </xf>
    <xf numFmtId="0" fontId="49" fillId="5" borderId="0" xfId="0" applyFont="1" applyFill="1" applyAlignment="1" applyProtection="1">
      <alignment horizontal="right" vertical="center"/>
    </xf>
    <xf numFmtId="1" fontId="12" fillId="5" borderId="0" xfId="0" applyNumberFormat="1" applyFont="1" applyFill="1" applyBorder="1" applyAlignment="1" applyProtection="1">
      <alignment horizontal="center" vertical="center"/>
    </xf>
    <xf numFmtId="0" fontId="46" fillId="0" borderId="0" xfId="0" applyFont="1" applyAlignment="1" applyProtection="1">
      <alignment horizontal="left" vertical="top"/>
    </xf>
    <xf numFmtId="0" fontId="12" fillId="0" borderId="0" xfId="0" applyFont="1" applyBorder="1" applyAlignment="1" applyProtection="1">
      <alignment horizontal="center"/>
    </xf>
    <xf numFmtId="0" fontId="49" fillId="0" borderId="0" xfId="0" applyFont="1" applyAlignment="1" applyProtection="1"/>
    <xf numFmtId="166" fontId="12" fillId="5" borderId="0" xfId="0" applyNumberFormat="1"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9" fillId="5" borderId="0" xfId="0" applyFont="1" applyFill="1" applyAlignment="1" applyProtection="1">
      <alignment vertical="center" wrapText="1"/>
    </xf>
    <xf numFmtId="0" fontId="19" fillId="5" borderId="1" xfId="0" applyFont="1" applyFill="1" applyBorder="1" applyAlignment="1" applyProtection="1">
      <alignment horizontal="center" vertical="center" wrapText="1"/>
    </xf>
    <xf numFmtId="166" fontId="62" fillId="5" borderId="0" xfId="0" applyNumberFormat="1" applyFont="1" applyFill="1" applyBorder="1" applyAlignment="1" applyProtection="1">
      <alignment horizontal="center" vertical="center"/>
    </xf>
    <xf numFmtId="0" fontId="19" fillId="5" borderId="0" xfId="0" applyFont="1" applyFill="1" applyAlignment="1" applyProtection="1">
      <alignment horizontal="center" vertical="center" wrapText="1"/>
    </xf>
    <xf numFmtId="0" fontId="19" fillId="5" borderId="0" xfId="0" applyFont="1" applyFill="1" applyBorder="1" applyAlignment="1" applyProtection="1">
      <alignment horizontal="center" vertical="center" wrapText="1"/>
    </xf>
    <xf numFmtId="0" fontId="12" fillId="5" borderId="0" xfId="0" applyFont="1" applyFill="1" applyBorder="1" applyAlignment="1" applyProtection="1">
      <alignment vertical="center"/>
    </xf>
    <xf numFmtId="0" fontId="12" fillId="5" borderId="0" xfId="0" applyFont="1" applyFill="1" applyBorder="1" applyAlignment="1" applyProtection="1">
      <alignment vertical="top"/>
    </xf>
    <xf numFmtId="0" fontId="28" fillId="5" borderId="0" xfId="0" applyFont="1" applyFill="1" applyBorder="1" applyAlignment="1" applyProtection="1">
      <alignment vertical="center"/>
    </xf>
    <xf numFmtId="0" fontId="12" fillId="5" borderId="0" xfId="0" applyFont="1" applyFill="1" applyBorder="1" applyAlignment="1" applyProtection="1">
      <alignment horizontal="left"/>
    </xf>
    <xf numFmtId="0" fontId="12" fillId="5" borderId="0" xfId="0" applyFont="1" applyFill="1" applyBorder="1" applyAlignment="1" applyProtection="1">
      <alignment horizontal="center"/>
    </xf>
    <xf numFmtId="0" fontId="38" fillId="5" borderId="0" xfId="0" applyFont="1" applyFill="1" applyAlignment="1" applyProtection="1">
      <alignment horizontal="left" vertical="center"/>
    </xf>
    <xf numFmtId="0" fontId="49" fillId="5" borderId="0" xfId="0" applyFont="1" applyFill="1" applyBorder="1" applyAlignment="1" applyProtection="1">
      <alignment horizontal="left" vertical="center"/>
    </xf>
    <xf numFmtId="0" fontId="12" fillId="5" borderId="0" xfId="0" applyFont="1" applyFill="1" applyAlignment="1" applyProtection="1">
      <alignment horizontal="center"/>
    </xf>
    <xf numFmtId="1" fontId="12" fillId="5" borderId="0" xfId="0" applyNumberFormat="1" applyFont="1" applyFill="1" applyBorder="1" applyAlignment="1" applyProtection="1">
      <alignment horizontal="left" vertical="top" wrapText="1"/>
    </xf>
    <xf numFmtId="0" fontId="16" fillId="0" borderId="0" xfId="0" applyFont="1" applyAlignment="1" applyProtection="1">
      <alignment vertical="center"/>
    </xf>
    <xf numFmtId="0" fontId="19" fillId="4" borderId="2" xfId="0" applyFont="1" applyFill="1" applyBorder="1" applyAlignment="1" applyProtection="1">
      <alignment horizontal="center" vertical="center" wrapText="1"/>
    </xf>
    <xf numFmtId="0" fontId="13" fillId="0" borderId="0" xfId="0" applyFont="1" applyBorder="1" applyAlignment="1" applyProtection="1"/>
    <xf numFmtId="0" fontId="13" fillId="0" borderId="0" xfId="0" applyFont="1" applyBorder="1" applyAlignment="1" applyProtection="1">
      <alignment horizontal="center" vertical="center"/>
    </xf>
    <xf numFmtId="0" fontId="13" fillId="5" borderId="0" xfId="0" applyFont="1" applyFill="1" applyBorder="1" applyAlignment="1" applyProtection="1"/>
    <xf numFmtId="0" fontId="13" fillId="0" borderId="0" xfId="0" applyFont="1" applyAlignment="1" applyProtection="1">
      <alignment horizontal="left" vertical="center"/>
    </xf>
    <xf numFmtId="0" fontId="19" fillId="0" borderId="0" xfId="0" applyFont="1" applyAlignment="1" applyProtection="1">
      <alignment horizontal="left" vertical="center"/>
    </xf>
    <xf numFmtId="0" fontId="18" fillId="0" borderId="0" xfId="0" applyFont="1" applyAlignment="1" applyProtection="1">
      <alignment horizontal="left" vertical="center"/>
    </xf>
    <xf numFmtId="0" fontId="13" fillId="0" borderId="0" xfId="0" applyFont="1" applyAlignment="1" applyProtection="1">
      <alignment horizontal="center" vertical="center"/>
    </xf>
    <xf numFmtId="0" fontId="12" fillId="0" borderId="0" xfId="0" applyFont="1" applyAlignment="1" applyProtection="1">
      <alignment horizontal="center" vertical="center"/>
    </xf>
    <xf numFmtId="0" fontId="14" fillId="0" borderId="0" xfId="0" applyFont="1" applyAlignment="1" applyProtection="1">
      <alignment horizontal="left" vertical="center"/>
    </xf>
    <xf numFmtId="0" fontId="14" fillId="0" borderId="0" xfId="0" quotePrefix="1" applyFont="1" applyAlignment="1" applyProtection="1">
      <alignment horizontal="left" vertical="center"/>
    </xf>
    <xf numFmtId="0" fontId="13" fillId="5" borderId="0" xfId="0" applyFont="1" applyFill="1" applyAlignment="1" applyProtection="1">
      <alignment horizontal="left" vertical="center"/>
    </xf>
    <xf numFmtId="0" fontId="49" fillId="5" borderId="0" xfId="0" applyFont="1" applyFill="1" applyAlignment="1" applyProtection="1"/>
    <xf numFmtId="0" fontId="12" fillId="0" borderId="0" xfId="0" applyFont="1" applyBorder="1" applyAlignment="1" applyProtection="1">
      <alignment vertical="center"/>
    </xf>
    <xf numFmtId="0" fontId="12" fillId="0" borderId="0" xfId="0" applyFont="1" applyProtection="1"/>
    <xf numFmtId="0" fontId="13" fillId="0" borderId="0" xfId="0" applyFont="1" applyProtection="1"/>
    <xf numFmtId="0" fontId="23" fillId="0" borderId="0" xfId="0" applyFont="1" applyAlignment="1" applyProtection="1">
      <alignment horizontal="left" vertical="center"/>
    </xf>
    <xf numFmtId="0" fontId="14" fillId="2" borderId="1" xfId="0" applyFont="1" applyFill="1" applyBorder="1" applyAlignment="1" applyProtection="1">
      <alignment horizontal="center" vertical="center"/>
    </xf>
    <xf numFmtId="0" fontId="14" fillId="13" borderId="1" xfId="0" applyFont="1" applyFill="1" applyBorder="1" applyAlignment="1" applyProtection="1">
      <alignment horizontal="center" vertical="center"/>
    </xf>
    <xf numFmtId="0" fontId="14" fillId="21" borderId="1" xfId="0" applyFont="1" applyFill="1" applyBorder="1" applyAlignment="1" applyProtection="1">
      <alignment horizontal="center" vertical="center"/>
    </xf>
    <xf numFmtId="0" fontId="14" fillId="33" borderId="1" xfId="0" applyFont="1" applyFill="1" applyBorder="1" applyAlignment="1" applyProtection="1">
      <alignment horizontal="center" vertical="center"/>
    </xf>
    <xf numFmtId="0" fontId="14" fillId="26" borderId="1" xfId="0" applyFont="1" applyFill="1" applyBorder="1" applyAlignment="1" applyProtection="1">
      <alignment horizontal="center"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4" xfId="0" applyFont="1" applyBorder="1" applyAlignment="1" applyProtection="1">
      <alignment vertical="center"/>
    </xf>
    <xf numFmtId="0" fontId="22" fillId="0" borderId="2" xfId="0" applyFont="1" applyBorder="1" applyAlignment="1" applyProtection="1">
      <alignment horizontal="left" vertical="center"/>
    </xf>
    <xf numFmtId="0" fontId="13" fillId="0" borderId="4" xfId="0" applyFont="1" applyBorder="1" applyProtection="1"/>
    <xf numFmtId="166" fontId="14" fillId="4" borderId="2" xfId="0" applyNumberFormat="1" applyFont="1" applyFill="1" applyBorder="1" applyAlignment="1" applyProtection="1">
      <alignment horizontal="center" vertical="center"/>
    </xf>
    <xf numFmtId="0" fontId="13" fillId="15" borderId="0" xfId="0" applyFont="1" applyFill="1" applyProtection="1"/>
    <xf numFmtId="166" fontId="13" fillId="15" borderId="2" xfId="0" applyNumberFormat="1" applyFont="1" applyFill="1" applyBorder="1" applyAlignment="1" applyProtection="1">
      <alignment horizontal="center" vertical="center"/>
    </xf>
    <xf numFmtId="166" fontId="13" fillId="15" borderId="1" xfId="0" applyNumberFormat="1" applyFont="1" applyFill="1" applyBorder="1" applyAlignment="1" applyProtection="1">
      <alignment horizontal="center" vertical="center"/>
    </xf>
    <xf numFmtId="0" fontId="13" fillId="0" borderId="2" xfId="0" applyFont="1" applyBorder="1" applyProtection="1"/>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24" fillId="0" borderId="2" xfId="0" applyFont="1" applyBorder="1" applyAlignment="1" applyProtection="1">
      <alignment horizontal="left" vertical="center"/>
    </xf>
    <xf numFmtId="166" fontId="62" fillId="0" borderId="0" xfId="0" applyNumberFormat="1" applyFont="1" applyAlignment="1" applyProtection="1">
      <alignment horizontal="center" vertical="center"/>
    </xf>
    <xf numFmtId="0" fontId="13" fillId="5" borderId="2" xfId="0" applyFont="1" applyFill="1" applyBorder="1" applyProtection="1"/>
    <xf numFmtId="0" fontId="13" fillId="15" borderId="2" xfId="0" applyFont="1" applyFill="1" applyBorder="1" applyAlignment="1" applyProtection="1">
      <alignment horizontal="left" vertical="center"/>
    </xf>
    <xf numFmtId="0" fontId="13" fillId="15" borderId="3" xfId="0" applyFont="1" applyFill="1" applyBorder="1" applyProtection="1"/>
    <xf numFmtId="0" fontId="13" fillId="15" borderId="4" xfId="0" applyFont="1" applyFill="1" applyBorder="1" applyProtection="1"/>
    <xf numFmtId="0" fontId="22" fillId="5" borderId="2" xfId="0" applyFont="1" applyFill="1" applyBorder="1" applyAlignment="1" applyProtection="1">
      <alignment horizontal="left" vertical="center"/>
    </xf>
    <xf numFmtId="0" fontId="22" fillId="0" borderId="5" xfId="0" applyFont="1" applyBorder="1" applyAlignment="1" applyProtection="1">
      <alignment horizontal="left" vertical="center"/>
    </xf>
    <xf numFmtId="0" fontId="13" fillId="0" borderId="6" xfId="0" applyFont="1" applyBorder="1" applyProtection="1"/>
    <xf numFmtId="0" fontId="13" fillId="0" borderId="7" xfId="0" applyFont="1" applyBorder="1" applyProtection="1"/>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13" fillId="15" borderId="2" xfId="0" applyFont="1" applyFill="1" applyBorder="1" applyProtection="1"/>
    <xf numFmtId="0" fontId="23" fillId="0" borderId="2" xfId="0" applyFont="1" applyBorder="1" applyAlignment="1" applyProtection="1">
      <alignment horizontal="left" vertical="center"/>
    </xf>
    <xf numFmtId="166" fontId="23" fillId="4" borderId="2" xfId="0" applyNumberFormat="1" applyFont="1" applyFill="1" applyBorder="1" applyAlignment="1" applyProtection="1">
      <alignment horizontal="center" vertical="center"/>
    </xf>
    <xf numFmtId="166" fontId="23" fillId="4" borderId="1" xfId="0" applyNumberFormat="1" applyFont="1" applyFill="1" applyBorder="1" applyAlignment="1" applyProtection="1">
      <alignment horizontal="center" vertical="center"/>
    </xf>
    <xf numFmtId="0" fontId="19" fillId="0" borderId="2" xfId="0" applyFont="1" applyBorder="1" applyProtection="1"/>
    <xf numFmtId="0" fontId="12" fillId="0" borderId="2" xfId="0" applyFont="1" applyBorder="1" applyProtection="1"/>
    <xf numFmtId="0" fontId="12" fillId="15" borderId="2" xfId="0" applyFont="1" applyFill="1" applyBorder="1" applyProtection="1"/>
    <xf numFmtId="0" fontId="19" fillId="0" borderId="2" xfId="0" applyFont="1" applyBorder="1" applyAlignment="1" applyProtection="1">
      <alignment horizontal="left" vertical="center"/>
    </xf>
    <xf numFmtId="0" fontId="14" fillId="0" borderId="3" xfId="0" applyFont="1" applyBorder="1" applyProtection="1"/>
    <xf numFmtId="0" fontId="14" fillId="0" borderId="4" xfId="0" applyFont="1" applyBorder="1" applyProtection="1"/>
    <xf numFmtId="0" fontId="0" fillId="0" borderId="6" xfId="0" applyBorder="1" applyAlignment="1" applyProtection="1"/>
    <xf numFmtId="0" fontId="13" fillId="5" borderId="0" xfId="0" applyFont="1" applyFill="1" applyProtection="1"/>
    <xf numFmtId="0" fontId="12" fillId="5" borderId="0" xfId="0" applyFont="1" applyFill="1" applyProtection="1"/>
    <xf numFmtId="0" fontId="0" fillId="0" borderId="0" xfId="0" applyBorder="1" applyAlignment="1" applyProtection="1"/>
    <xf numFmtId="0" fontId="13" fillId="5" borderId="6" xfId="0" applyFont="1" applyFill="1" applyBorder="1" applyAlignment="1" applyProtection="1">
      <alignment vertical="center"/>
    </xf>
    <xf numFmtId="0" fontId="0" fillId="0" borderId="6" xfId="0" applyBorder="1" applyAlignment="1" applyProtection="1">
      <alignment vertical="center"/>
    </xf>
    <xf numFmtId="0" fontId="50" fillId="18" borderId="1" xfId="0" applyFont="1" applyFill="1" applyBorder="1" applyAlignment="1" applyProtection="1">
      <alignment horizontal="center" vertical="center" wrapText="1"/>
    </xf>
    <xf numFmtId="166" fontId="50" fillId="5" borderId="1" xfId="0" applyNumberFormat="1" applyFont="1" applyFill="1" applyBorder="1" applyAlignment="1" applyProtection="1">
      <alignment horizontal="center" vertical="center"/>
    </xf>
    <xf numFmtId="0" fontId="58" fillId="0" borderId="28" xfId="0" applyFont="1" applyBorder="1" applyAlignment="1" applyProtection="1">
      <alignment horizontal="center" vertical="center"/>
    </xf>
    <xf numFmtId="166" fontId="13" fillId="0" borderId="1" xfId="0" applyNumberFormat="1" applyFont="1" applyBorder="1" applyAlignment="1" applyProtection="1">
      <alignment horizontal="center" vertical="center"/>
    </xf>
    <xf numFmtId="0" fontId="58" fillId="0" borderId="0" xfId="0" applyFont="1" applyBorder="1" applyAlignment="1" applyProtection="1">
      <alignment horizontal="center" vertical="center"/>
    </xf>
    <xf numFmtId="0" fontId="50" fillId="5" borderId="0" xfId="0" applyFont="1" applyFill="1" applyAlignment="1" applyProtection="1">
      <alignment horizontal="center" vertical="center"/>
    </xf>
    <xf numFmtId="0" fontId="50" fillId="24" borderId="6" xfId="0" applyFont="1" applyFill="1" applyBorder="1" applyAlignment="1" applyProtection="1">
      <alignment horizontal="center" vertical="center" wrapText="1"/>
    </xf>
    <xf numFmtId="166" fontId="50" fillId="5" borderId="6" xfId="0" applyNumberFormat="1" applyFont="1" applyFill="1" applyBorder="1" applyAlignment="1" applyProtection="1">
      <alignment horizontal="center" vertical="center"/>
    </xf>
    <xf numFmtId="0" fontId="51" fillId="6" borderId="0" xfId="0" applyFont="1" applyFill="1" applyBorder="1" applyAlignment="1" applyProtection="1">
      <alignment horizontal="left" vertical="top"/>
    </xf>
    <xf numFmtId="0" fontId="25" fillId="5" borderId="0" xfId="0" applyFont="1" applyFill="1" applyBorder="1" applyAlignment="1" applyProtection="1">
      <alignment horizontal="left" vertical="top"/>
    </xf>
    <xf numFmtId="0" fontId="0" fillId="0" borderId="0" xfId="0" applyProtection="1"/>
    <xf numFmtId="0" fontId="12" fillId="5" borderId="1" xfId="0" applyFont="1" applyFill="1" applyBorder="1" applyAlignment="1" applyProtection="1">
      <alignment horizontal="left" vertical="top"/>
    </xf>
    <xf numFmtId="0" fontId="12" fillId="5" borderId="0" xfId="0" applyFont="1" applyFill="1" applyBorder="1" applyAlignment="1" applyProtection="1">
      <alignment horizontal="center" vertical="top"/>
    </xf>
    <xf numFmtId="0" fontId="21" fillId="0" borderId="0" xfId="0" applyFont="1" applyAlignment="1" applyProtection="1"/>
    <xf numFmtId="0" fontId="13" fillId="5" borderId="23" xfId="0" applyFont="1" applyFill="1" applyBorder="1" applyAlignment="1" applyProtection="1"/>
    <xf numFmtId="0" fontId="13" fillId="0" borderId="0" xfId="0" quotePrefix="1" applyFont="1" applyAlignment="1" applyProtection="1"/>
    <xf numFmtId="0" fontId="12" fillId="5" borderId="0" xfId="0" applyFont="1" applyFill="1" applyBorder="1" applyAlignment="1" applyProtection="1">
      <alignment horizontal="center" vertical="center"/>
    </xf>
    <xf numFmtId="0" fontId="46" fillId="5" borderId="0" xfId="0" applyFont="1" applyFill="1" applyBorder="1" applyAlignment="1" applyProtection="1">
      <alignment horizontal="left" vertical="center"/>
    </xf>
    <xf numFmtId="0" fontId="19" fillId="5" borderId="0" xfId="0" applyFont="1" applyFill="1" applyBorder="1" applyAlignment="1" applyProtection="1">
      <alignment vertical="top"/>
    </xf>
    <xf numFmtId="0" fontId="19" fillId="5" borderId="0" xfId="0" applyFont="1" applyFill="1" applyBorder="1" applyAlignment="1" applyProtection="1">
      <alignment horizontal="left" vertical="top"/>
    </xf>
    <xf numFmtId="0" fontId="19" fillId="0" borderId="24" xfId="0" quotePrefix="1" applyFont="1" applyBorder="1" applyAlignment="1" applyProtection="1">
      <alignment vertical="center" wrapText="1"/>
    </xf>
    <xf numFmtId="0" fontId="1" fillId="0" borderId="0" xfId="0" applyFont="1" applyAlignment="1" applyProtection="1">
      <alignment vertical="center"/>
    </xf>
    <xf numFmtId="0" fontId="46" fillId="14" borderId="0" xfId="0" applyFont="1" applyFill="1" applyBorder="1" applyAlignment="1" applyProtection="1">
      <alignment vertical="top" wrapText="1"/>
    </xf>
    <xf numFmtId="0" fontId="46" fillId="5" borderId="0" xfId="0" applyFont="1" applyFill="1" applyAlignment="1" applyProtection="1"/>
    <xf numFmtId="0" fontId="46" fillId="14" borderId="23" xfId="0" applyFont="1" applyFill="1" applyBorder="1" applyAlignment="1" applyProtection="1">
      <alignment vertical="top" wrapText="1"/>
    </xf>
    <xf numFmtId="0" fontId="13" fillId="5" borderId="0" xfId="0" applyFont="1" applyFill="1" applyAlignment="1" applyProtection="1"/>
    <xf numFmtId="0" fontId="49" fillId="5" borderId="0" xfId="0" applyFont="1" applyFill="1" applyBorder="1" applyAlignment="1" applyProtection="1"/>
    <xf numFmtId="14" fontId="12" fillId="0" borderId="1" xfId="0" applyNumberFormat="1" applyFont="1" applyFill="1" applyBorder="1" applyAlignment="1" applyProtection="1">
      <alignment horizontal="center" vertical="center"/>
    </xf>
    <xf numFmtId="0" fontId="49" fillId="5" borderId="0" xfId="0" applyFont="1" applyFill="1" applyBorder="1" applyAlignment="1" applyProtection="1">
      <alignment horizontal="left" vertical="top"/>
    </xf>
    <xf numFmtId="0" fontId="49" fillId="5" borderId="0" xfId="0" applyFont="1" applyFill="1" applyBorder="1" applyAlignment="1" applyProtection="1">
      <alignment horizontal="right" vertical="center"/>
    </xf>
    <xf numFmtId="0" fontId="46" fillId="5" borderId="0" xfId="0" applyFont="1" applyFill="1" applyBorder="1" applyAlignment="1" applyProtection="1">
      <alignment vertical="center"/>
    </xf>
    <xf numFmtId="0" fontId="13" fillId="5" borderId="0" xfId="0" applyFont="1" applyFill="1" applyBorder="1" applyAlignment="1" applyProtection="1">
      <alignment horizontal="left" vertical="top"/>
    </xf>
    <xf numFmtId="0" fontId="36" fillId="5" borderId="0" xfId="0" applyFont="1" applyFill="1" applyAlignment="1" applyProtection="1">
      <alignment horizontal="left" vertical="center"/>
    </xf>
    <xf numFmtId="0" fontId="26" fillId="5" borderId="0" xfId="0" applyFont="1" applyFill="1" applyAlignment="1" applyProtection="1"/>
    <xf numFmtId="0" fontId="16" fillId="5" borderId="0" xfId="0" applyFont="1" applyFill="1" applyBorder="1" applyAlignment="1" applyProtection="1">
      <alignment vertical="center"/>
    </xf>
    <xf numFmtId="0" fontId="13" fillId="0" borderId="0" xfId="0" applyFont="1" applyFill="1" applyBorder="1" applyAlignment="1" applyProtection="1">
      <alignment vertical="top"/>
    </xf>
    <xf numFmtId="0" fontId="12" fillId="0" borderId="0" xfId="0" applyFont="1" applyFill="1" applyBorder="1" applyAlignment="1" applyProtection="1">
      <alignment vertical="top"/>
    </xf>
    <xf numFmtId="0" fontId="12" fillId="5" borderId="0" xfId="0" applyFont="1" applyFill="1" applyBorder="1" applyAlignment="1" applyProtection="1">
      <alignment horizontal="left" vertical="center"/>
    </xf>
    <xf numFmtId="0" fontId="13" fillId="0" borderId="0" xfId="0" applyFont="1" applyFill="1" applyBorder="1" applyAlignment="1" applyProtection="1"/>
    <xf numFmtId="0" fontId="12" fillId="0" borderId="0" xfId="0" applyFont="1" applyFill="1" applyBorder="1" applyAlignment="1" applyProtection="1"/>
    <xf numFmtId="0" fontId="49" fillId="0" borderId="0" xfId="0" applyFont="1" applyFill="1" applyBorder="1" applyAlignment="1" applyProtection="1"/>
    <xf numFmtId="0" fontId="1" fillId="7" borderId="0" xfId="0" applyFont="1" applyFill="1" applyAlignment="1" applyProtection="1">
      <alignment horizontal="left" vertical="center"/>
    </xf>
    <xf numFmtId="0" fontId="12" fillId="7" borderId="0" xfId="0" applyFont="1" applyFill="1" applyBorder="1" applyAlignment="1" applyProtection="1">
      <alignment horizontal="left" vertical="top"/>
    </xf>
    <xf numFmtId="0" fontId="13" fillId="7" borderId="0" xfId="0" applyFont="1" applyFill="1" applyAlignment="1" applyProtection="1"/>
    <xf numFmtId="15" fontId="12" fillId="5" borderId="0" xfId="0" applyNumberFormat="1" applyFont="1" applyFill="1" applyAlignment="1" applyProtection="1">
      <alignment horizontal="left" vertical="center"/>
    </xf>
    <xf numFmtId="0" fontId="46" fillId="23" borderId="49"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9" fillId="5" borderId="0" xfId="0" applyFont="1" applyFill="1" applyAlignment="1" applyProtection="1">
      <alignment horizontal="left" vertical="center"/>
    </xf>
    <xf numFmtId="0" fontId="19" fillId="5" borderId="0" xfId="0" applyFont="1" applyFill="1" applyAlignment="1" applyProtection="1">
      <alignment horizontal="left" vertical="top"/>
    </xf>
    <xf numFmtId="0" fontId="36" fillId="5" borderId="0" xfId="0" applyFont="1" applyFill="1" applyAlignment="1" applyProtection="1"/>
    <xf numFmtId="0" fontId="12" fillId="5" borderId="0" xfId="0" applyFont="1" applyFill="1" applyAlignment="1" applyProtection="1">
      <protection locked="0"/>
    </xf>
    <xf numFmtId="3" fontId="12" fillId="5" borderId="63" xfId="0" applyNumberFormat="1" applyFont="1" applyFill="1" applyBorder="1" applyAlignment="1" applyProtection="1">
      <alignment horizontal="center" vertical="center"/>
    </xf>
    <xf numFmtId="0" fontId="19" fillId="5" borderId="8" xfId="0" applyFont="1" applyFill="1" applyBorder="1" applyAlignment="1" applyProtection="1">
      <alignment horizontal="center" vertical="center" wrapText="1"/>
    </xf>
    <xf numFmtId="0" fontId="19" fillId="5" borderId="1" xfId="0" applyFont="1" applyFill="1" applyBorder="1" applyAlignment="1" applyProtection="1">
      <alignment horizontal="left" vertical="center"/>
    </xf>
    <xf numFmtId="1" fontId="12" fillId="5" borderId="0" xfId="0" applyNumberFormat="1" applyFont="1" applyFill="1" applyBorder="1" applyAlignment="1" applyProtection="1">
      <alignment horizontal="left" vertical="top"/>
    </xf>
    <xf numFmtId="0" fontId="48" fillId="5" borderId="1" xfId="0" applyFont="1" applyFill="1" applyBorder="1" applyAlignment="1" applyProtection="1">
      <alignment horizontal="right" vertical="center"/>
    </xf>
    <xf numFmtId="0" fontId="48" fillId="5" borderId="1" xfId="0" applyFont="1" applyFill="1" applyBorder="1" applyAlignment="1" applyProtection="1">
      <alignment horizontal="right" vertical="center" wrapText="1"/>
    </xf>
    <xf numFmtId="0" fontId="1" fillId="5" borderId="1" xfId="0" applyFont="1" applyFill="1" applyBorder="1" applyAlignment="1" applyProtection="1">
      <alignment horizontal="left" vertical="center"/>
    </xf>
    <xf numFmtId="3" fontId="1" fillId="5" borderId="0" xfId="0" applyNumberFormat="1" applyFont="1" applyFill="1" applyBorder="1" applyAlignment="1" applyProtection="1">
      <alignment horizontal="center" vertical="center"/>
    </xf>
    <xf numFmtId="3" fontId="1" fillId="5" borderId="0" xfId="0" applyNumberFormat="1" applyFont="1" applyFill="1" applyBorder="1" applyAlignment="1" applyProtection="1">
      <alignment horizontal="center"/>
    </xf>
    <xf numFmtId="0" fontId="36" fillId="5" borderId="0" xfId="0" applyFont="1" applyFill="1" applyBorder="1" applyAlignment="1" applyProtection="1">
      <alignment horizontal="left" vertical="center"/>
    </xf>
    <xf numFmtId="166" fontId="12" fillId="5" borderId="0" xfId="0" applyNumberFormat="1" applyFont="1" applyFill="1" applyBorder="1" applyAlignment="1" applyProtection="1">
      <alignment horizontal="left" vertical="top" wrapText="1"/>
    </xf>
    <xf numFmtId="1" fontId="12" fillId="5" borderId="0" xfId="0" applyNumberFormat="1"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xf numFmtId="3" fontId="12" fillId="5" borderId="13" xfId="0" applyNumberFormat="1" applyFont="1" applyFill="1" applyBorder="1" applyAlignment="1" applyProtection="1">
      <alignment horizontal="center" vertical="center"/>
    </xf>
    <xf numFmtId="3" fontId="12" fillId="5" borderId="13" xfId="0" applyNumberFormat="1" applyFont="1" applyFill="1" applyBorder="1" applyAlignment="1" applyProtection="1">
      <alignment horizontal="center" vertical="center" wrapText="1"/>
    </xf>
    <xf numFmtId="166" fontId="12" fillId="5" borderId="13" xfId="0" applyNumberFormat="1" applyFont="1" applyFill="1" applyBorder="1" applyAlignment="1" applyProtection="1">
      <alignment horizontal="center" vertical="center" wrapText="1"/>
    </xf>
    <xf numFmtId="166" fontId="12" fillId="5" borderId="63" xfId="0" applyNumberFormat="1" applyFont="1" applyFill="1" applyBorder="1" applyAlignment="1" applyProtection="1">
      <alignment horizontal="center" vertical="center"/>
    </xf>
    <xf numFmtId="166" fontId="12" fillId="5" borderId="13" xfId="0" applyNumberFormat="1" applyFont="1" applyFill="1" applyBorder="1" applyAlignment="1" applyProtection="1">
      <alignment horizontal="center" vertical="center"/>
    </xf>
    <xf numFmtId="166" fontId="12" fillId="5" borderId="8" xfId="0" applyNumberFormat="1" applyFont="1" applyFill="1" applyBorder="1" applyAlignment="1" applyProtection="1"/>
    <xf numFmtId="3" fontId="12" fillId="5" borderId="13" xfId="0" applyNumberFormat="1" applyFont="1" applyFill="1" applyBorder="1" applyAlignment="1" applyProtection="1"/>
    <xf numFmtId="3" fontId="12" fillId="5" borderId="0" xfId="0" applyNumberFormat="1" applyFont="1" applyFill="1" applyBorder="1" applyAlignment="1" applyProtection="1">
      <alignment horizontal="center" vertical="center"/>
    </xf>
    <xf numFmtId="3" fontId="12" fillId="0" borderId="0" xfId="0" applyNumberFormat="1" applyFont="1" applyAlignment="1" applyProtection="1">
      <alignment horizontal="center" vertical="center"/>
    </xf>
    <xf numFmtId="0" fontId="13" fillId="0" borderId="0" xfId="0" applyFont="1" applyAlignment="1" applyProtection="1">
      <protection locked="0"/>
    </xf>
    <xf numFmtId="0" fontId="14" fillId="0" borderId="73" xfId="0" applyFont="1" applyBorder="1" applyAlignment="1" applyProtection="1">
      <alignment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68" xfId="0" applyFont="1" applyBorder="1" applyAlignment="1" applyProtection="1">
      <alignment horizontal="center" vertical="center"/>
    </xf>
    <xf numFmtId="0" fontId="13" fillId="0" borderId="70" xfId="0" applyFont="1" applyBorder="1" applyAlignment="1" applyProtection="1">
      <alignment horizontal="center" vertical="center"/>
    </xf>
    <xf numFmtId="166" fontId="19" fillId="4" borderId="68" xfId="0" applyNumberFormat="1" applyFont="1" applyFill="1" applyBorder="1" applyAlignment="1" applyProtection="1">
      <alignment horizontal="center" vertical="center"/>
    </xf>
    <xf numFmtId="166" fontId="19" fillId="4" borderId="2" xfId="0" applyNumberFormat="1" applyFont="1" applyFill="1" applyBorder="1" applyAlignment="1" applyProtection="1">
      <alignment horizontal="center" vertical="center"/>
    </xf>
    <xf numFmtId="166" fontId="19" fillId="4" borderId="69" xfId="0" applyNumberFormat="1" applyFont="1" applyFill="1" applyBorder="1" applyAlignment="1" applyProtection="1">
      <alignment horizontal="center" vertical="center"/>
    </xf>
    <xf numFmtId="166" fontId="19" fillId="4" borderId="70" xfId="0" applyNumberFormat="1" applyFont="1" applyFill="1" applyBorder="1" applyAlignment="1" applyProtection="1">
      <alignment horizontal="center" vertical="center"/>
    </xf>
    <xf numFmtId="166" fontId="19" fillId="4" borderId="4" xfId="0" applyNumberFormat="1" applyFont="1" applyFill="1" applyBorder="1" applyAlignment="1" applyProtection="1">
      <alignment horizontal="center" vertical="center"/>
    </xf>
    <xf numFmtId="166" fontId="1" fillId="4" borderId="68" xfId="0" applyNumberFormat="1" applyFont="1" applyFill="1" applyBorder="1" applyAlignment="1" applyProtection="1">
      <alignment horizontal="center" vertical="center"/>
    </xf>
    <xf numFmtId="166" fontId="1" fillId="15" borderId="68" xfId="0" applyNumberFormat="1" applyFont="1" applyFill="1" applyBorder="1" applyAlignment="1" applyProtection="1">
      <alignment horizontal="center" vertical="center"/>
    </xf>
    <xf numFmtId="166" fontId="1" fillId="15" borderId="71" xfId="0" applyNumberFormat="1" applyFont="1" applyFill="1" applyBorder="1" applyAlignment="1" applyProtection="1">
      <alignment horizontal="center" vertical="center"/>
    </xf>
    <xf numFmtId="0" fontId="22" fillId="0" borderId="3" xfId="0" applyFont="1" applyBorder="1" applyAlignment="1" applyProtection="1">
      <alignment horizontal="left" vertical="center"/>
    </xf>
    <xf numFmtId="0" fontId="24" fillId="0" borderId="3" xfId="0" applyFont="1" applyBorder="1" applyProtection="1"/>
    <xf numFmtId="166" fontId="1" fillId="4" borderId="2" xfId="0" applyNumberFormat="1" applyFont="1" applyFill="1" applyBorder="1" applyAlignment="1" applyProtection="1">
      <alignment horizontal="center" vertical="center"/>
    </xf>
    <xf numFmtId="166" fontId="1" fillId="4" borderId="70" xfId="0" applyNumberFormat="1" applyFont="1" applyFill="1" applyBorder="1" applyAlignment="1" applyProtection="1">
      <alignment horizontal="center" vertical="center"/>
    </xf>
    <xf numFmtId="166" fontId="1" fillId="15" borderId="2" xfId="0" applyNumberFormat="1" applyFont="1" applyFill="1" applyBorder="1" applyAlignment="1" applyProtection="1">
      <alignment horizontal="center" vertical="center"/>
    </xf>
    <xf numFmtId="166" fontId="1" fillId="15" borderId="76" xfId="0" applyNumberFormat="1" applyFont="1" applyFill="1" applyBorder="1" applyAlignment="1" applyProtection="1">
      <alignment horizontal="center" vertical="center"/>
    </xf>
    <xf numFmtId="0" fontId="22" fillId="5" borderId="3" xfId="0" applyFont="1" applyFill="1" applyBorder="1" applyAlignment="1" applyProtection="1">
      <alignment horizontal="left" vertical="center"/>
    </xf>
    <xf numFmtId="0" fontId="13" fillId="4" borderId="3" xfId="0" applyFont="1" applyFill="1" applyBorder="1" applyProtection="1"/>
    <xf numFmtId="166" fontId="14" fillId="4" borderId="68" xfId="0" applyNumberFormat="1" applyFont="1" applyFill="1" applyBorder="1" applyAlignment="1" applyProtection="1">
      <alignment horizontal="center" vertical="center"/>
    </xf>
    <xf numFmtId="166" fontId="14" fillId="4" borderId="69" xfId="0" applyNumberFormat="1" applyFont="1" applyFill="1" applyBorder="1" applyAlignment="1" applyProtection="1">
      <alignment horizontal="center" vertical="center"/>
    </xf>
    <xf numFmtId="166" fontId="19" fillId="16" borderId="74" xfId="0" applyNumberFormat="1" applyFont="1" applyFill="1" applyBorder="1" applyAlignment="1" applyProtection="1">
      <alignment horizontal="center" vertical="center"/>
    </xf>
    <xf numFmtId="166" fontId="1" fillId="15" borderId="72" xfId="0" applyNumberFormat="1" applyFont="1" applyFill="1" applyBorder="1" applyAlignment="1" applyProtection="1">
      <alignment horizontal="center" vertical="center"/>
    </xf>
    <xf numFmtId="166" fontId="19" fillId="16" borderId="75" xfId="0" applyNumberFormat="1" applyFont="1" applyFill="1" applyBorder="1" applyAlignment="1" applyProtection="1">
      <alignment horizontal="center" vertical="center"/>
    </xf>
    <xf numFmtId="166" fontId="19" fillId="16" borderId="77" xfId="0" applyNumberFormat="1" applyFont="1" applyFill="1" applyBorder="1" applyAlignment="1" applyProtection="1">
      <alignment horizontal="center" vertical="center"/>
    </xf>
    <xf numFmtId="166" fontId="1" fillId="15" borderId="78" xfId="0" applyNumberFormat="1" applyFont="1" applyFill="1" applyBorder="1" applyAlignment="1" applyProtection="1">
      <alignment horizontal="center" vertical="center"/>
    </xf>
    <xf numFmtId="166" fontId="14" fillId="4" borderId="70" xfId="0" applyNumberFormat="1" applyFont="1" applyFill="1" applyBorder="1" applyAlignment="1" applyProtection="1">
      <alignment horizontal="center" vertical="center"/>
    </xf>
    <xf numFmtId="0" fontId="23" fillId="0" borderId="3" xfId="0" applyFont="1" applyBorder="1" applyAlignment="1" applyProtection="1">
      <alignment horizontal="left" vertical="center"/>
    </xf>
    <xf numFmtId="0" fontId="12" fillId="0" borderId="3" xfId="0" applyFont="1" applyBorder="1" applyProtection="1"/>
    <xf numFmtId="166" fontId="23" fillId="4" borderId="70" xfId="0" applyNumberFormat="1" applyFont="1" applyFill="1" applyBorder="1" applyAlignment="1" applyProtection="1">
      <alignment horizontal="center" vertical="center"/>
    </xf>
    <xf numFmtId="0" fontId="19" fillId="0" borderId="3" xfId="0" applyFont="1" applyBorder="1" applyAlignment="1" applyProtection="1">
      <alignment horizontal="left" vertical="center"/>
    </xf>
    <xf numFmtId="166" fontId="38" fillId="4" borderId="70" xfId="0" applyNumberFormat="1" applyFont="1" applyFill="1" applyBorder="1" applyAlignment="1" applyProtection="1">
      <alignment horizontal="center" vertical="center"/>
    </xf>
    <xf numFmtId="0" fontId="30" fillId="0" borderId="0" xfId="0" applyFont="1" applyAlignment="1" applyProtection="1">
      <alignment horizontal="center" vertical="center"/>
    </xf>
    <xf numFmtId="0" fontId="30" fillId="0" borderId="0" xfId="0" applyFont="1" applyProtection="1"/>
    <xf numFmtId="0" fontId="25" fillId="0" borderId="0" xfId="0" applyFont="1" applyAlignment="1" applyProtection="1">
      <alignment horizontal="left" vertical="center"/>
    </xf>
    <xf numFmtId="0" fontId="30"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28" fillId="0" borderId="0" xfId="0" applyFont="1" applyProtection="1"/>
    <xf numFmtId="0" fontId="51" fillId="5" borderId="0" xfId="0" applyFont="1" applyFill="1" applyAlignment="1" applyProtection="1">
      <alignment vertical="center" wrapText="1"/>
    </xf>
    <xf numFmtId="0" fontId="30" fillId="5" borderId="0" xfId="0" applyFont="1" applyFill="1" applyProtection="1"/>
    <xf numFmtId="0" fontId="28" fillId="5" borderId="0" xfId="0" applyFont="1" applyFill="1" applyProtection="1"/>
    <xf numFmtId="0" fontId="12" fillId="0" borderId="0" xfId="0" quotePrefix="1" applyFont="1" applyProtection="1"/>
    <xf numFmtId="0" fontId="13" fillId="0" borderId="6" xfId="0" applyFont="1" applyBorder="1"/>
    <xf numFmtId="0" fontId="51" fillId="6" borderId="0" xfId="0" applyFont="1" applyFill="1" applyAlignment="1" applyProtection="1">
      <alignment horizontal="center" vertical="center" wrapText="1"/>
    </xf>
    <xf numFmtId="0" fontId="34" fillId="11" borderId="0" xfId="0" applyFont="1" applyFill="1" applyAlignment="1" applyProtection="1">
      <alignment horizontal="center" vertical="center"/>
    </xf>
    <xf numFmtId="0" fontId="42" fillId="11" borderId="0" xfId="0" applyFont="1" applyFill="1" applyAlignment="1" applyProtection="1">
      <alignment horizontal="center" vertical="center"/>
    </xf>
    <xf numFmtId="0" fontId="30" fillId="12" borderId="14" xfId="0" applyFont="1" applyFill="1" applyBorder="1" applyAlignment="1" applyProtection="1">
      <alignment horizontal="left" vertical="center" wrapText="1"/>
    </xf>
    <xf numFmtId="0" fontId="30" fillId="12" borderId="15" xfId="0" applyFont="1" applyFill="1" applyBorder="1" applyAlignment="1" applyProtection="1">
      <alignment horizontal="left" vertical="center" wrapText="1"/>
    </xf>
    <xf numFmtId="0" fontId="30" fillId="12" borderId="16" xfId="0" applyFont="1" applyFill="1" applyBorder="1" applyAlignment="1" applyProtection="1">
      <alignment horizontal="left" vertical="center" wrapText="1"/>
    </xf>
    <xf numFmtId="0" fontId="30" fillId="12" borderId="14" xfId="0" applyFont="1" applyFill="1" applyBorder="1" applyAlignment="1" applyProtection="1">
      <alignment horizontal="left" vertical="center"/>
    </xf>
    <xf numFmtId="0" fontId="30" fillId="12" borderId="15" xfId="0" applyFont="1" applyFill="1" applyBorder="1" applyAlignment="1" applyProtection="1">
      <alignment horizontal="left" vertical="center"/>
    </xf>
    <xf numFmtId="0" fontId="30" fillId="12" borderId="16" xfId="0" applyFont="1" applyFill="1" applyBorder="1" applyAlignment="1" applyProtection="1">
      <alignment horizontal="left" vertical="center"/>
    </xf>
    <xf numFmtId="0" fontId="23" fillId="0" borderId="0" xfId="0" applyFont="1" applyAlignment="1">
      <alignment horizontal="left" vertical="center" wrapText="1"/>
    </xf>
    <xf numFmtId="0" fontId="23" fillId="0" borderId="0" xfId="0" quotePrefix="1" applyFont="1" applyAlignment="1">
      <alignment horizontal="left" vertical="center" wrapText="1"/>
    </xf>
    <xf numFmtId="0" fontId="67" fillId="8" borderId="0" xfId="0" applyFont="1" applyFill="1" applyAlignment="1">
      <alignment horizontal="center"/>
    </xf>
    <xf numFmtId="0" fontId="19" fillId="0" borderId="0" xfId="0" applyFont="1" applyAlignment="1">
      <alignment horizontal="left" vertical="top" wrapText="1"/>
    </xf>
    <xf numFmtId="0" fontId="29" fillId="0" borderId="0" xfId="1" applyBorder="1" applyAlignment="1">
      <alignment horizontal="left" vertical="center"/>
    </xf>
    <xf numFmtId="0" fontId="29" fillId="0" borderId="12" xfId="1" applyBorder="1" applyAlignment="1">
      <alignment horizontal="left" vertical="center"/>
    </xf>
    <xf numFmtId="0" fontId="19" fillId="0" borderId="0" xfId="0" applyFont="1" applyBorder="1" applyAlignment="1">
      <alignment horizontal="left" vertical="center" wrapText="1"/>
    </xf>
    <xf numFmtId="0" fontId="19" fillId="0" borderId="12" xfId="0" applyFont="1" applyBorder="1" applyAlignment="1">
      <alignment horizontal="left" vertical="center" wrapText="1"/>
    </xf>
    <xf numFmtId="0" fontId="38" fillId="6" borderId="6"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43" fillId="0" borderId="0" xfId="0" applyFont="1" applyAlignment="1">
      <alignment horizontal="left" wrapText="1"/>
    </xf>
    <xf numFmtId="0" fontId="19" fillId="0" borderId="6" xfId="0" applyFont="1" applyBorder="1" applyAlignment="1">
      <alignment horizontal="left" vertical="top"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36" fillId="0" borderId="10" xfId="0" applyFont="1" applyBorder="1" applyAlignment="1">
      <alignment horizontal="left" vertical="top" wrapText="1"/>
    </xf>
    <xf numFmtId="0" fontId="19" fillId="20" borderId="29" xfId="0" applyFont="1" applyFill="1" applyBorder="1" applyAlignment="1">
      <alignment horizontal="center" vertical="center"/>
    </xf>
    <xf numFmtId="0" fontId="0" fillId="20" borderId="28" xfId="0" applyFill="1" applyBorder="1" applyAlignment="1">
      <alignment horizontal="center" vertical="center"/>
    </xf>
    <xf numFmtId="0" fontId="0" fillId="20" borderId="30" xfId="0" applyFill="1" applyBorder="1" applyAlignment="1">
      <alignment horizontal="center" vertical="center"/>
    </xf>
    <xf numFmtId="0" fontId="19" fillId="0" borderId="3" xfId="0" applyFont="1" applyBorder="1" applyAlignment="1">
      <alignment horizontal="left" vertical="center"/>
    </xf>
    <xf numFmtId="0" fontId="19" fillId="0" borderId="28" xfId="0" applyFont="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6" fillId="0" borderId="0" xfId="0" applyFont="1" applyBorder="1" applyAlignment="1">
      <alignment horizontal="left" vertical="center"/>
    </xf>
    <xf numFmtId="0" fontId="41" fillId="6" borderId="3"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4" xfId="0" applyFont="1" applyFill="1" applyBorder="1" applyAlignment="1">
      <alignment horizontal="center" vertical="center"/>
    </xf>
    <xf numFmtId="0" fontId="1" fillId="10" borderId="34" xfId="0" applyFont="1" applyFill="1" applyBorder="1" applyAlignment="1" applyProtection="1">
      <alignment horizontal="center" vertical="center"/>
      <protection locked="0"/>
    </xf>
    <xf numFmtId="0" fontId="1" fillId="10" borderId="35" xfId="0" applyFont="1" applyFill="1" applyBorder="1" applyAlignment="1" applyProtection="1">
      <alignment horizontal="center" vertical="center"/>
      <protection locked="0"/>
    </xf>
    <xf numFmtId="0" fontId="33" fillId="5" borderId="0" xfId="0" applyFont="1" applyFill="1" applyAlignment="1">
      <alignment horizontal="center" vertical="center"/>
    </xf>
    <xf numFmtId="0" fontId="14"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11" borderId="29"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19" fillId="0" borderId="12" xfId="0" applyFont="1" applyBorder="1" applyAlignment="1">
      <alignment horizontal="left" vertical="center"/>
    </xf>
    <xf numFmtId="0" fontId="19" fillId="0" borderId="28" xfId="0" applyFont="1" applyBorder="1" applyAlignment="1">
      <alignment horizontal="left" vertical="center"/>
    </xf>
    <xf numFmtId="0" fontId="19" fillId="0" borderId="8" xfId="0" applyFont="1" applyBorder="1" applyAlignment="1">
      <alignment horizontal="left" vertical="center"/>
    </xf>
    <xf numFmtId="0" fontId="51" fillId="0" borderId="29"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30" xfId="0" applyFont="1" applyBorder="1" applyAlignment="1">
      <alignment horizontal="center" vertical="center" wrapText="1"/>
    </xf>
    <xf numFmtId="0" fontId="40" fillId="0" borderId="10" xfId="0" applyFont="1" applyBorder="1" applyAlignment="1">
      <alignment horizontal="left" vertical="top" wrapText="1"/>
    </xf>
    <xf numFmtId="0" fontId="19" fillId="5" borderId="34" xfId="0" applyFont="1" applyFill="1"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30" xfId="0" applyBorder="1" applyAlignment="1">
      <alignment horizontal="center" vertical="center" wrapText="1"/>
    </xf>
    <xf numFmtId="49" fontId="51" fillId="5" borderId="29" xfId="0" applyNumberFormat="1" applyFont="1" applyFill="1" applyBorder="1" applyAlignment="1">
      <alignment horizontal="center" vertical="center" wrapText="1"/>
    </xf>
    <xf numFmtId="49" fontId="51" fillId="5" borderId="28" xfId="0" applyNumberFormat="1" applyFont="1" applyFill="1" applyBorder="1" applyAlignment="1">
      <alignment horizontal="center" vertical="center" wrapText="1"/>
    </xf>
    <xf numFmtId="49" fontId="51" fillId="5" borderId="30" xfId="0" applyNumberFormat="1" applyFont="1" applyFill="1" applyBorder="1" applyAlignment="1">
      <alignment horizontal="center" vertical="center" wrapText="1"/>
    </xf>
    <xf numFmtId="49" fontId="51" fillId="0" borderId="29" xfId="0" applyNumberFormat="1" applyFont="1" applyBorder="1" applyAlignment="1">
      <alignment horizontal="center" vertical="center" wrapText="1"/>
    </xf>
    <xf numFmtId="49" fontId="51" fillId="0" borderId="28" xfId="0" applyNumberFormat="1" applyFont="1" applyBorder="1" applyAlignment="1">
      <alignment horizontal="center" vertical="center" wrapText="1"/>
    </xf>
    <xf numFmtId="49" fontId="51" fillId="0" borderId="30" xfId="0" applyNumberFormat="1" applyFont="1" applyBorder="1" applyAlignment="1">
      <alignment horizontal="center" vertical="center" wrapText="1"/>
    </xf>
    <xf numFmtId="0" fontId="33" fillId="8" borderId="0" xfId="0" applyFont="1" applyFill="1" applyAlignment="1">
      <alignment horizontal="center" vertical="center"/>
    </xf>
    <xf numFmtId="0" fontId="35" fillId="6" borderId="0" xfId="0" applyFont="1" applyFill="1" applyAlignment="1">
      <alignment horizontal="center" vertical="center"/>
    </xf>
    <xf numFmtId="0" fontId="1" fillId="14" borderId="29"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9" fillId="21" borderId="29" xfId="0" applyFont="1" applyFill="1" applyBorder="1" applyAlignment="1">
      <alignment horizontal="center" vertical="center"/>
    </xf>
    <xf numFmtId="0" fontId="19" fillId="21" borderId="28" xfId="0" applyFont="1" applyFill="1" applyBorder="1" applyAlignment="1">
      <alignment horizontal="center" vertical="center"/>
    </xf>
    <xf numFmtId="0" fontId="19" fillId="21" borderId="30" xfId="0" applyFont="1" applyFill="1" applyBorder="1" applyAlignment="1">
      <alignment horizontal="center" vertical="center"/>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19" fillId="19" borderId="29" xfId="0" applyFont="1" applyFill="1" applyBorder="1" applyAlignment="1">
      <alignment horizontal="center" vertical="center" wrapText="1"/>
    </xf>
    <xf numFmtId="0" fontId="19" fillId="19" borderId="30" xfId="0" applyFont="1" applyFill="1" applyBorder="1" applyAlignment="1">
      <alignment horizontal="center" vertical="center" wrapText="1"/>
    </xf>
    <xf numFmtId="0" fontId="12" fillId="10" borderId="13" xfId="0" applyFont="1" applyFill="1" applyBorder="1" applyAlignment="1" applyProtection="1">
      <alignment horizontal="left" vertical="top" wrapText="1"/>
      <protection locked="0"/>
    </xf>
    <xf numFmtId="0" fontId="12" fillId="10" borderId="14" xfId="0" applyFont="1" applyFill="1" applyBorder="1" applyAlignment="1" applyProtection="1">
      <alignment horizontal="center" vertical="top" wrapText="1"/>
      <protection locked="0"/>
    </xf>
    <xf numFmtId="0" fontId="12" fillId="10" borderId="15" xfId="0" applyFont="1" applyFill="1" applyBorder="1" applyAlignment="1" applyProtection="1">
      <alignment horizontal="center" vertical="top" wrapText="1"/>
      <protection locked="0"/>
    </xf>
    <xf numFmtId="0" fontId="12" fillId="10" borderId="16" xfId="0" applyFont="1" applyFill="1" applyBorder="1" applyAlignment="1" applyProtection="1">
      <alignment horizontal="center" vertical="top" wrapText="1"/>
      <protection locked="0"/>
    </xf>
    <xf numFmtId="0" fontId="12" fillId="10" borderId="20" xfId="0" applyFont="1" applyFill="1" applyBorder="1" applyAlignment="1" applyProtection="1">
      <alignment horizontal="left" vertical="top" wrapText="1"/>
      <protection locked="0"/>
    </xf>
    <xf numFmtId="0" fontId="12" fillId="10" borderId="21" xfId="0" applyFont="1" applyFill="1" applyBorder="1" applyAlignment="1" applyProtection="1">
      <alignment horizontal="left" vertical="top" wrapText="1"/>
      <protection locked="0"/>
    </xf>
    <xf numFmtId="0" fontId="12" fillId="10" borderId="22" xfId="0" applyFont="1" applyFill="1" applyBorder="1" applyAlignment="1" applyProtection="1">
      <alignment horizontal="left" vertical="top" wrapText="1"/>
      <protection locked="0"/>
    </xf>
    <xf numFmtId="0" fontId="12" fillId="10" borderId="23" xfId="0" applyFont="1" applyFill="1" applyBorder="1" applyAlignment="1" applyProtection="1">
      <alignment horizontal="left" vertical="top" wrapText="1"/>
      <protection locked="0"/>
    </xf>
    <xf numFmtId="0" fontId="12" fillId="10" borderId="0" xfId="0" applyFont="1" applyFill="1" applyBorder="1" applyAlignment="1" applyProtection="1">
      <alignment horizontal="left" vertical="top" wrapText="1"/>
      <protection locked="0"/>
    </xf>
    <xf numFmtId="0" fontId="12" fillId="10" borderId="24" xfId="0" applyFont="1" applyFill="1" applyBorder="1" applyAlignment="1" applyProtection="1">
      <alignment horizontal="left" vertical="top" wrapText="1"/>
      <protection locked="0"/>
    </xf>
    <xf numFmtId="0" fontId="12" fillId="10" borderId="25" xfId="0" applyFont="1" applyFill="1" applyBorder="1" applyAlignment="1" applyProtection="1">
      <alignment horizontal="left" vertical="top" wrapText="1"/>
      <protection locked="0"/>
    </xf>
    <xf numFmtId="0" fontId="12" fillId="10" borderId="26" xfId="0" applyFont="1" applyFill="1" applyBorder="1" applyAlignment="1" applyProtection="1">
      <alignment horizontal="left" vertical="top" wrapText="1"/>
      <protection locked="0"/>
    </xf>
    <xf numFmtId="0" fontId="12" fillId="10" borderId="27" xfId="0" applyFont="1" applyFill="1" applyBorder="1" applyAlignment="1" applyProtection="1">
      <alignment horizontal="left" vertical="top" wrapText="1"/>
      <protection locked="0"/>
    </xf>
    <xf numFmtId="49" fontId="12" fillId="10" borderId="14" xfId="0" applyNumberFormat="1" applyFont="1" applyFill="1" applyBorder="1" applyAlignment="1" applyProtection="1">
      <alignment horizontal="center" vertical="top" wrapText="1"/>
      <protection locked="0"/>
    </xf>
    <xf numFmtId="49" fontId="12" fillId="10" borderId="15" xfId="0" applyNumberFormat="1" applyFont="1" applyFill="1" applyBorder="1" applyAlignment="1" applyProtection="1">
      <alignment horizontal="center" vertical="top" wrapText="1"/>
      <protection locked="0"/>
    </xf>
    <xf numFmtId="49" fontId="12" fillId="10" borderId="16" xfId="0" applyNumberFormat="1" applyFont="1" applyFill="1" applyBorder="1" applyAlignment="1" applyProtection="1">
      <alignment horizontal="center" vertical="top" wrapText="1"/>
      <protection locked="0"/>
    </xf>
    <xf numFmtId="0" fontId="12" fillId="13" borderId="2" xfId="0" applyFont="1" applyFill="1" applyBorder="1" applyAlignment="1" applyProtection="1">
      <alignment horizontal="left" vertical="top" wrapText="1"/>
      <protection locked="0"/>
    </xf>
    <xf numFmtId="0" fontId="12" fillId="13" borderId="3" xfId="0" applyFont="1" applyFill="1" applyBorder="1" applyAlignment="1" applyProtection="1">
      <alignment horizontal="left" vertical="top" wrapText="1"/>
      <protection locked="0"/>
    </xf>
    <xf numFmtId="0" fontId="12" fillId="13" borderId="4" xfId="0" applyFont="1" applyFill="1" applyBorder="1" applyAlignment="1" applyProtection="1">
      <alignment horizontal="left" vertical="top" wrapText="1"/>
      <protection locked="0"/>
    </xf>
    <xf numFmtId="0" fontId="12" fillId="10" borderId="43" xfId="0" applyFont="1" applyFill="1" applyBorder="1" applyAlignment="1" applyProtection="1">
      <alignment horizontal="left" vertical="top" wrapText="1"/>
      <protection locked="0"/>
    </xf>
    <xf numFmtId="0" fontId="12" fillId="10" borderId="41" xfId="0" applyFont="1" applyFill="1" applyBorder="1" applyAlignment="1" applyProtection="1">
      <alignment horizontal="left" vertical="top" wrapText="1"/>
      <protection locked="0"/>
    </xf>
    <xf numFmtId="0" fontId="12" fillId="10" borderId="44" xfId="0" applyFont="1" applyFill="1" applyBorder="1" applyAlignment="1" applyProtection="1">
      <alignment horizontal="left" vertical="top" wrapText="1"/>
      <protection locked="0"/>
    </xf>
    <xf numFmtId="0" fontId="12" fillId="4" borderId="29" xfId="0" applyFont="1" applyFill="1" applyBorder="1" applyAlignment="1" applyProtection="1">
      <alignment horizontal="center" vertical="center" wrapText="1"/>
    </xf>
    <xf numFmtId="0" fontId="12" fillId="4" borderId="29" xfId="0" applyFont="1" applyFill="1" applyBorder="1" applyAlignment="1" applyProtection="1">
      <alignment horizontal="center" vertical="center"/>
    </xf>
    <xf numFmtId="0" fontId="19" fillId="4" borderId="39"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55" xfId="0" applyFont="1" applyFill="1" applyBorder="1" applyAlignment="1" applyProtection="1">
      <alignment horizontal="center" vertical="center" wrapText="1"/>
    </xf>
    <xf numFmtId="0" fontId="12" fillId="10" borderId="13" xfId="0" applyFont="1" applyFill="1" applyBorder="1" applyAlignment="1" applyProtection="1">
      <alignment horizontal="left" vertical="center" wrapText="1"/>
      <protection locked="0"/>
    </xf>
    <xf numFmtId="0" fontId="1" fillId="10" borderId="13"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5" borderId="62"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 fillId="10" borderId="14" xfId="0" applyFont="1" applyFill="1" applyBorder="1" applyAlignment="1" applyProtection="1">
      <alignment horizontal="left" vertical="top" wrapText="1"/>
      <protection locked="0"/>
    </xf>
    <xf numFmtId="0" fontId="12" fillId="10" borderId="15" xfId="0" applyFont="1" applyFill="1" applyBorder="1" applyAlignment="1" applyProtection="1">
      <alignment horizontal="left" vertical="top" wrapText="1"/>
      <protection locked="0"/>
    </xf>
    <xf numFmtId="0" fontId="12" fillId="10" borderId="16" xfId="0" applyFont="1" applyFill="1" applyBorder="1" applyAlignment="1" applyProtection="1">
      <alignment horizontal="left" vertical="top" wrapText="1"/>
      <protection locked="0"/>
    </xf>
    <xf numFmtId="0" fontId="49" fillId="0" borderId="0" xfId="0" applyFont="1" applyAlignment="1" applyProtection="1">
      <alignment horizontal="right" vertical="center"/>
    </xf>
    <xf numFmtId="0" fontId="49" fillId="0" borderId="24" xfId="0" applyFont="1" applyBorder="1" applyAlignment="1" applyProtection="1">
      <alignment horizontal="right" vertical="center"/>
    </xf>
    <xf numFmtId="0" fontId="49" fillId="5" borderId="0" xfId="0" applyFont="1" applyFill="1" applyAlignment="1" applyProtection="1">
      <alignment horizontal="right" vertical="center"/>
    </xf>
    <xf numFmtId="0" fontId="1" fillId="10" borderId="14" xfId="0" applyFont="1" applyFill="1" applyBorder="1" applyAlignment="1" applyProtection="1">
      <alignment horizontal="left" vertical="center" wrapText="1"/>
      <protection locked="0"/>
    </xf>
    <xf numFmtId="0" fontId="12" fillId="10" borderId="15" xfId="0" applyFont="1" applyFill="1" applyBorder="1" applyAlignment="1" applyProtection="1">
      <alignment horizontal="left" vertical="center" wrapText="1"/>
      <protection locked="0"/>
    </xf>
    <xf numFmtId="0" fontId="12" fillId="10" borderId="16" xfId="0" applyFont="1" applyFill="1" applyBorder="1" applyAlignment="1" applyProtection="1">
      <alignment horizontal="left" vertical="center" wrapText="1"/>
      <protection locked="0"/>
    </xf>
    <xf numFmtId="0" fontId="12" fillId="10" borderId="14" xfId="0" applyFont="1" applyFill="1" applyBorder="1" applyAlignment="1" applyProtection="1">
      <alignment horizontal="center" vertical="center" wrapText="1"/>
      <protection locked="0"/>
    </xf>
    <xf numFmtId="0" fontId="12" fillId="10" borderId="15" xfId="0" applyFont="1" applyFill="1" applyBorder="1" applyAlignment="1" applyProtection="1">
      <alignment horizontal="center" vertical="center" wrapText="1"/>
      <protection locked="0"/>
    </xf>
    <xf numFmtId="0" fontId="12" fillId="10" borderId="16"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xf>
    <xf numFmtId="0" fontId="12" fillId="5" borderId="0" xfId="0" applyFont="1" applyFill="1" applyBorder="1" applyAlignment="1" applyProtection="1">
      <alignment horizontal="left" vertical="center" wrapText="1"/>
    </xf>
    <xf numFmtId="0" fontId="12" fillId="10" borderId="14"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center" vertical="top" wrapText="1"/>
    </xf>
    <xf numFmtId="0" fontId="49" fillId="0" borderId="0" xfId="0" applyFont="1" applyAlignment="1" applyProtection="1">
      <alignment horizontal="center" vertical="center"/>
    </xf>
    <xf numFmtId="0" fontId="12" fillId="8" borderId="2" xfId="0" applyFont="1" applyFill="1" applyBorder="1" applyAlignment="1" applyProtection="1">
      <alignment horizontal="center" vertical="center"/>
      <protection locked="0"/>
    </xf>
    <xf numFmtId="0" fontId="12" fillId="8" borderId="3"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2" fillId="10" borderId="14" xfId="0" applyFont="1" applyFill="1" applyBorder="1" applyAlignment="1" applyProtection="1">
      <alignment horizontal="left" vertical="top" wrapText="1"/>
      <protection locked="0"/>
    </xf>
    <xf numFmtId="0" fontId="12" fillId="8" borderId="2" xfId="0" applyFont="1" applyFill="1" applyBorder="1" applyAlignment="1" applyProtection="1">
      <alignment horizontal="left" vertical="center"/>
      <protection locked="0"/>
    </xf>
    <xf numFmtId="0" fontId="12" fillId="8" borderId="3" xfId="0" applyFont="1" applyFill="1" applyBorder="1" applyAlignment="1" applyProtection="1">
      <alignment horizontal="left" vertical="center"/>
      <protection locked="0"/>
    </xf>
    <xf numFmtId="0" fontId="12" fillId="8" borderId="4" xfId="0" applyFont="1" applyFill="1" applyBorder="1" applyAlignment="1" applyProtection="1">
      <alignment horizontal="left" vertical="center"/>
      <protection locked="0"/>
    </xf>
    <xf numFmtId="0" fontId="19" fillId="4" borderId="40" xfId="0" applyFont="1" applyFill="1" applyBorder="1" applyAlignment="1" applyProtection="1">
      <alignment horizontal="center" vertical="center" wrapText="1"/>
    </xf>
    <xf numFmtId="0" fontId="38" fillId="5" borderId="0" xfId="0" applyFont="1" applyFill="1" applyAlignment="1" applyProtection="1">
      <alignment horizontal="left" vertical="center" wrapText="1"/>
    </xf>
    <xf numFmtId="0" fontId="12" fillId="10" borderId="14" xfId="0" applyFont="1" applyFill="1" applyBorder="1" applyAlignment="1" applyProtection="1">
      <alignment horizontal="center" vertical="center"/>
      <protection locked="0"/>
    </xf>
    <xf numFmtId="0" fontId="12" fillId="10" borderId="15" xfId="0" applyFont="1" applyFill="1" applyBorder="1" applyAlignment="1" applyProtection="1">
      <alignment horizontal="center" vertical="center"/>
      <protection locked="0"/>
    </xf>
    <xf numFmtId="0" fontId="12" fillId="10" borderId="16" xfId="0" applyFont="1" applyFill="1" applyBorder="1" applyAlignment="1" applyProtection="1">
      <alignment horizontal="center" vertical="center"/>
      <protection locked="0"/>
    </xf>
    <xf numFmtId="0" fontId="12" fillId="8" borderId="2" xfId="0" applyFont="1" applyFill="1" applyBorder="1" applyAlignment="1" applyProtection="1">
      <alignment horizontal="center"/>
      <protection locked="0"/>
    </xf>
    <xf numFmtId="0" fontId="12" fillId="8" borderId="3" xfId="0" applyFont="1" applyFill="1" applyBorder="1" applyAlignment="1" applyProtection="1">
      <alignment horizontal="center"/>
      <protection locked="0"/>
    </xf>
    <xf numFmtId="0" fontId="12" fillId="8" borderId="4" xfId="0" applyFont="1" applyFill="1" applyBorder="1" applyAlignment="1" applyProtection="1">
      <alignment horizontal="center"/>
      <protection locked="0"/>
    </xf>
    <xf numFmtId="0" fontId="1" fillId="5" borderId="26" xfId="0" quotePrefix="1"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9" fillId="0" borderId="0" xfId="0" quotePrefix="1" applyFont="1" applyAlignment="1" applyProtection="1">
      <alignment horizontal="left" vertical="center" wrapText="1"/>
    </xf>
    <xf numFmtId="0" fontId="19" fillId="0" borderId="24" xfId="0" quotePrefix="1" applyFont="1" applyBorder="1" applyAlignment="1" applyProtection="1">
      <alignment horizontal="left" vertical="center" wrapText="1"/>
    </xf>
    <xf numFmtId="0" fontId="19" fillId="4" borderId="29" xfId="0" applyFont="1" applyFill="1" applyBorder="1" applyAlignment="1" applyProtection="1">
      <alignment horizontal="center" vertical="center" wrapText="1"/>
    </xf>
    <xf numFmtId="0" fontId="46" fillId="5" borderId="0" xfId="0" applyFont="1" applyFill="1" applyBorder="1" applyAlignment="1" applyProtection="1">
      <alignment horizontal="left" vertical="top" wrapText="1"/>
    </xf>
    <xf numFmtId="0" fontId="37" fillId="9" borderId="5" xfId="0" applyFont="1" applyFill="1" applyBorder="1" applyAlignment="1" applyProtection="1">
      <alignment horizontal="center" vertical="center"/>
    </xf>
    <xf numFmtId="0" fontId="37" fillId="9" borderId="6" xfId="0" applyFont="1" applyFill="1" applyBorder="1" applyAlignment="1" applyProtection="1">
      <alignment horizontal="center" vertical="center"/>
    </xf>
    <xf numFmtId="0" fontId="37" fillId="9" borderId="7" xfId="0" applyFont="1" applyFill="1" applyBorder="1" applyAlignment="1" applyProtection="1">
      <alignment horizontal="center" vertical="center"/>
    </xf>
    <xf numFmtId="0" fontId="25" fillId="9" borderId="9" xfId="0" applyFont="1" applyFill="1" applyBorder="1" applyAlignment="1" applyProtection="1">
      <alignment horizontal="center" vertical="center"/>
    </xf>
    <xf numFmtId="0" fontId="25" fillId="9" borderId="10" xfId="0" applyFont="1" applyFill="1" applyBorder="1" applyAlignment="1" applyProtection="1">
      <alignment horizontal="center" vertical="center"/>
    </xf>
    <xf numFmtId="0" fontId="25" fillId="9" borderId="11" xfId="0" applyFont="1" applyFill="1" applyBorder="1" applyAlignment="1" applyProtection="1">
      <alignment horizontal="center" vertical="center"/>
    </xf>
    <xf numFmtId="1" fontId="12" fillId="10" borderId="14" xfId="0" applyNumberFormat="1" applyFont="1" applyFill="1" applyBorder="1" applyAlignment="1" applyProtection="1">
      <alignment horizontal="left" vertical="top" wrapText="1"/>
      <protection locked="0"/>
    </xf>
    <xf numFmtId="1" fontId="12" fillId="10" borderId="15" xfId="0" applyNumberFormat="1" applyFont="1" applyFill="1" applyBorder="1" applyAlignment="1" applyProtection="1">
      <alignment horizontal="left" vertical="top" wrapText="1"/>
      <protection locked="0"/>
    </xf>
    <xf numFmtId="1" fontId="12" fillId="10" borderId="16" xfId="0" applyNumberFormat="1" applyFont="1" applyFill="1" applyBorder="1" applyAlignment="1" applyProtection="1">
      <alignment horizontal="left" vertical="top" wrapText="1"/>
      <protection locked="0"/>
    </xf>
    <xf numFmtId="0" fontId="46" fillId="0" borderId="0" xfId="0" applyFont="1" applyAlignment="1" applyProtection="1">
      <alignment horizontal="left" vertical="center"/>
    </xf>
    <xf numFmtId="0" fontId="46" fillId="5" borderId="0" xfId="0" applyFont="1" applyFill="1" applyAlignment="1" applyProtection="1">
      <alignment horizontal="left" vertical="center"/>
    </xf>
    <xf numFmtId="164" fontId="12" fillId="10" borderId="14" xfId="0" applyNumberFormat="1" applyFont="1" applyFill="1" applyBorder="1" applyAlignment="1" applyProtection="1">
      <alignment horizontal="left" vertical="top" wrapText="1"/>
      <protection locked="0"/>
    </xf>
    <xf numFmtId="164" fontId="12" fillId="10" borderId="16"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46" fillId="0" borderId="0" xfId="0" applyFont="1" applyAlignment="1" applyProtection="1">
      <alignment horizontal="center" vertical="center" wrapText="1"/>
    </xf>
    <xf numFmtId="0" fontId="46" fillId="0" borderId="24" xfId="0" applyFont="1" applyBorder="1" applyAlignment="1" applyProtection="1">
      <alignment horizontal="center" vertical="center" wrapText="1"/>
    </xf>
    <xf numFmtId="166" fontId="12" fillId="0" borderId="2" xfId="0" applyNumberFormat="1" applyFont="1" applyBorder="1" applyAlignment="1" applyProtection="1">
      <alignment horizontal="left" vertical="top"/>
      <protection locked="0"/>
    </xf>
    <xf numFmtId="166" fontId="12" fillId="0" borderId="3" xfId="0" applyNumberFormat="1" applyFont="1" applyBorder="1" applyAlignment="1" applyProtection="1">
      <alignment horizontal="left" vertical="top"/>
      <protection locked="0"/>
    </xf>
    <xf numFmtId="166" fontId="12" fillId="0" borderId="4" xfId="0" applyNumberFormat="1" applyFont="1" applyBorder="1" applyAlignment="1" applyProtection="1">
      <alignment horizontal="left" vertical="top"/>
      <protection locked="0"/>
    </xf>
    <xf numFmtId="0" fontId="19" fillId="12" borderId="14" xfId="0" applyFont="1" applyFill="1" applyBorder="1" applyAlignment="1" applyProtection="1">
      <alignment horizontal="left" vertical="top" wrapText="1"/>
      <protection locked="0"/>
    </xf>
    <xf numFmtId="0" fontId="19" fillId="12" borderId="15" xfId="0" applyFont="1" applyFill="1" applyBorder="1" applyAlignment="1" applyProtection="1">
      <alignment horizontal="left" vertical="top" wrapText="1"/>
      <protection locked="0"/>
    </xf>
    <xf numFmtId="0" fontId="19" fillId="12" borderId="16" xfId="0" applyFont="1" applyFill="1" applyBorder="1" applyAlignment="1" applyProtection="1">
      <alignment horizontal="left" vertical="top" wrapText="1"/>
      <protection locked="0"/>
    </xf>
    <xf numFmtId="0" fontId="12" fillId="0" borderId="50"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3" fillId="10" borderId="14" xfId="0" applyFont="1" applyFill="1" applyBorder="1" applyAlignment="1" applyProtection="1">
      <alignment horizontal="left" vertical="top" wrapText="1"/>
      <protection locked="0"/>
    </xf>
    <xf numFmtId="0" fontId="13" fillId="10" borderId="16" xfId="0" applyFont="1" applyFill="1" applyBorder="1" applyAlignment="1" applyProtection="1">
      <alignment horizontal="left" vertical="top" wrapText="1"/>
      <protection locked="0"/>
    </xf>
    <xf numFmtId="0" fontId="13" fillId="10" borderId="13" xfId="0" applyFont="1" applyFill="1" applyBorder="1" applyAlignment="1" applyProtection="1">
      <alignment horizontal="left" vertical="top" wrapText="1"/>
      <protection locked="0"/>
    </xf>
    <xf numFmtId="0" fontId="14" fillId="4" borderId="39"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wrapText="1"/>
    </xf>
    <xf numFmtId="0" fontId="49" fillId="5" borderId="26" xfId="0" applyFont="1" applyFill="1" applyBorder="1" applyAlignment="1" applyProtection="1">
      <alignment horizontal="left" vertical="top" wrapText="1"/>
    </xf>
    <xf numFmtId="0" fontId="1" fillId="5" borderId="0" xfId="0" quotePrefix="1"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9" fontId="1" fillId="10" borderId="13" xfId="0" applyNumberFormat="1" applyFont="1" applyFill="1" applyBorder="1" applyAlignment="1" applyProtection="1">
      <alignment horizontal="left" vertical="center" wrapText="1"/>
      <protection locked="0"/>
    </xf>
    <xf numFmtId="0" fontId="2" fillId="13" borderId="2" xfId="0" applyFont="1" applyFill="1" applyBorder="1" applyAlignment="1" applyProtection="1">
      <alignment horizontal="left" vertical="top" wrapText="1"/>
      <protection locked="0"/>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50" fillId="0" borderId="8" xfId="0" applyFont="1" applyBorder="1" applyAlignment="1" applyProtection="1">
      <alignment horizontal="left" vertical="center" wrapText="1"/>
    </xf>
    <xf numFmtId="0" fontId="50" fillId="0" borderId="0" xfId="0" applyFont="1" applyAlignment="1" applyProtection="1">
      <alignment horizontal="left" vertical="center" wrapText="1"/>
    </xf>
    <xf numFmtId="0" fontId="13" fillId="5" borderId="3" xfId="0" applyFont="1" applyFill="1" applyBorder="1" applyAlignment="1" applyProtection="1">
      <alignment horizontal="left" vertical="center"/>
    </xf>
    <xf numFmtId="0" fontId="13" fillId="4" borderId="4" xfId="0" applyFont="1" applyFill="1" applyBorder="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3" fillId="10" borderId="2" xfId="0" applyFont="1" applyFill="1" applyBorder="1" applyAlignment="1" applyProtection="1">
      <alignment horizontal="left" vertical="center" wrapText="1"/>
      <protection locked="0"/>
    </xf>
    <xf numFmtId="0" fontId="13" fillId="10" borderId="3" xfId="0" applyFont="1" applyFill="1" applyBorder="1" applyAlignment="1" applyProtection="1">
      <alignment horizontal="left" vertical="center" wrapText="1"/>
      <protection locked="0"/>
    </xf>
    <xf numFmtId="0" fontId="13" fillId="10" borderId="4" xfId="0" applyFont="1" applyFill="1" applyBorder="1" applyAlignment="1" applyProtection="1">
      <alignment horizontal="left" vertical="center" wrapText="1"/>
      <protection locked="0"/>
    </xf>
    <xf numFmtId="0" fontId="13" fillId="10" borderId="2" xfId="0" applyFont="1" applyFill="1" applyBorder="1" applyAlignment="1" applyProtection="1">
      <alignment horizontal="left" vertical="center"/>
      <protection locked="0"/>
    </xf>
    <xf numFmtId="0" fontId="13" fillId="10" borderId="3"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0" borderId="2" xfId="0" applyFont="1" applyFill="1" applyBorder="1" applyAlignment="1" applyProtection="1">
      <alignment horizontal="center" vertical="center"/>
      <protection locked="0"/>
    </xf>
    <xf numFmtId="0" fontId="13" fillId="10" borderId="3" xfId="0" applyFont="1" applyFill="1" applyBorder="1" applyAlignment="1" applyProtection="1">
      <alignment horizontal="center" vertical="center"/>
      <protection locked="0"/>
    </xf>
    <xf numFmtId="0" fontId="13" fillId="10" borderId="4" xfId="0" applyFont="1" applyFill="1" applyBorder="1" applyAlignment="1" applyProtection="1">
      <alignment horizontal="center" vertical="center"/>
      <protection locked="0"/>
    </xf>
    <xf numFmtId="0" fontId="13" fillId="10" borderId="2" xfId="0" applyFont="1" applyFill="1" applyBorder="1" applyAlignment="1" applyProtection="1">
      <alignment horizontal="center" vertical="center" wrapText="1"/>
      <protection locked="0"/>
    </xf>
    <xf numFmtId="0" fontId="13" fillId="10" borderId="3" xfId="0" applyFont="1" applyFill="1" applyBorder="1" applyAlignment="1" applyProtection="1">
      <alignment horizontal="center" vertical="center" wrapText="1"/>
      <protection locked="0"/>
    </xf>
    <xf numFmtId="0" fontId="13" fillId="10" borderId="4" xfId="0" applyFont="1" applyFill="1" applyBorder="1" applyAlignment="1" applyProtection="1">
      <alignment horizontal="center" vertical="center" wrapText="1"/>
      <protection locked="0"/>
    </xf>
    <xf numFmtId="0" fontId="13" fillId="10" borderId="20" xfId="0" applyFont="1" applyFill="1" applyBorder="1" applyAlignment="1" applyProtection="1">
      <alignment horizontal="left" vertical="top" wrapText="1"/>
    </xf>
    <xf numFmtId="0" fontId="13" fillId="10" borderId="21" xfId="0" applyFont="1" applyFill="1" applyBorder="1" applyAlignment="1" applyProtection="1">
      <alignment horizontal="left" vertical="top" wrapText="1"/>
    </xf>
    <xf numFmtId="0" fontId="13" fillId="10" borderId="22" xfId="0" applyFont="1" applyFill="1" applyBorder="1" applyAlignment="1" applyProtection="1">
      <alignment horizontal="left" vertical="top" wrapText="1"/>
    </xf>
    <xf numFmtId="0" fontId="13" fillId="10" borderId="23" xfId="0" applyFont="1" applyFill="1" applyBorder="1" applyAlignment="1" applyProtection="1">
      <alignment horizontal="left" vertical="top" wrapText="1"/>
    </xf>
    <xf numFmtId="0" fontId="13" fillId="10" borderId="0" xfId="0" applyFont="1" applyFill="1" applyBorder="1" applyAlignment="1" applyProtection="1">
      <alignment horizontal="left" vertical="top" wrapText="1"/>
    </xf>
    <xf numFmtId="0" fontId="13" fillId="10" borderId="24" xfId="0" applyFont="1" applyFill="1" applyBorder="1" applyAlignment="1" applyProtection="1">
      <alignment horizontal="left" vertical="top" wrapText="1"/>
    </xf>
    <xf numFmtId="0" fontId="13" fillId="10" borderId="25" xfId="0" applyFont="1" applyFill="1" applyBorder="1" applyAlignment="1" applyProtection="1">
      <alignment horizontal="left" vertical="top" wrapText="1"/>
    </xf>
    <xf numFmtId="0" fontId="13" fillId="10" borderId="26" xfId="0" applyFont="1" applyFill="1" applyBorder="1" applyAlignment="1" applyProtection="1">
      <alignment horizontal="left" vertical="top" wrapText="1"/>
    </xf>
    <xf numFmtId="0" fontId="13" fillId="10" borderId="27" xfId="0" applyFont="1" applyFill="1" applyBorder="1" applyAlignment="1" applyProtection="1">
      <alignment horizontal="left" vertical="top" wrapText="1"/>
    </xf>
    <xf numFmtId="0" fontId="39" fillId="5" borderId="2" xfId="0" applyFont="1" applyFill="1" applyBorder="1" applyAlignment="1" applyProtection="1">
      <alignment horizontal="left" vertical="center"/>
    </xf>
    <xf numFmtId="0" fontId="39" fillId="5" borderId="3" xfId="0" applyFont="1" applyFill="1" applyBorder="1" applyAlignment="1" applyProtection="1">
      <alignment horizontal="left" vertical="center"/>
    </xf>
    <xf numFmtId="0" fontId="39" fillId="5" borderId="4" xfId="0" applyFont="1" applyFill="1" applyBorder="1" applyAlignment="1" applyProtection="1">
      <alignment horizontal="left" vertical="center"/>
    </xf>
    <xf numFmtId="0" fontId="20" fillId="0" borderId="2" xfId="0" applyFont="1" applyBorder="1" applyAlignment="1" applyProtection="1">
      <alignment horizontal="right" vertical="center"/>
    </xf>
    <xf numFmtId="0" fontId="20" fillId="0" borderId="3" xfId="0" applyFont="1" applyBorder="1" applyAlignment="1" applyProtection="1">
      <alignment horizontal="right" vertical="center"/>
    </xf>
    <xf numFmtId="0" fontId="20" fillId="0" borderId="4" xfId="0" applyFont="1" applyBorder="1" applyAlignment="1" applyProtection="1">
      <alignment horizontal="right" vertical="center"/>
    </xf>
    <xf numFmtId="0" fontId="13" fillId="0" borderId="0" xfId="0" applyFont="1" applyAlignment="1" applyProtection="1">
      <alignment horizontal="left" vertical="top" wrapText="1"/>
    </xf>
    <xf numFmtId="0" fontId="23" fillId="6" borderId="0" xfId="0" applyFont="1" applyFill="1" applyAlignment="1" applyProtection="1">
      <alignment horizontal="left" vertical="center" wrapText="1"/>
    </xf>
    <xf numFmtId="0" fontId="51" fillId="6" borderId="9"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11"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50" fillId="18" borderId="1" xfId="0" applyFont="1" applyFill="1" applyBorder="1" applyAlignment="1" applyProtection="1">
      <alignment horizontal="center" vertical="center" wrapText="1"/>
    </xf>
    <xf numFmtId="0" fontId="14" fillId="6" borderId="20" xfId="0" applyFont="1" applyFill="1" applyBorder="1" applyAlignment="1" applyProtection="1">
      <alignment horizontal="left" vertical="top" wrapText="1"/>
    </xf>
    <xf numFmtId="0" fontId="14" fillId="6" borderId="21"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xf>
    <xf numFmtId="0" fontId="12" fillId="10" borderId="67"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left" vertical="center" wrapText="1"/>
    </xf>
    <xf numFmtId="0" fontId="12" fillId="13" borderId="2" xfId="0" applyFont="1" applyFill="1" applyBorder="1" applyAlignment="1" applyProtection="1">
      <alignment horizontal="center" vertical="top"/>
    </xf>
    <xf numFmtId="0" fontId="12" fillId="13" borderId="3" xfId="0" applyFont="1" applyFill="1" applyBorder="1" applyAlignment="1" applyProtection="1">
      <alignment horizontal="center" vertical="top"/>
    </xf>
    <xf numFmtId="0" fontId="12" fillId="13" borderId="4" xfId="0" applyFont="1" applyFill="1" applyBorder="1" applyAlignment="1" applyProtection="1">
      <alignment horizontal="center" vertical="top"/>
    </xf>
    <xf numFmtId="0" fontId="12" fillId="0" borderId="1" xfId="0" applyFont="1" applyFill="1" applyBorder="1" applyAlignment="1" applyProtection="1">
      <alignment horizontal="left" vertical="top"/>
    </xf>
    <xf numFmtId="0" fontId="12" fillId="5" borderId="0" xfId="0" applyFont="1" applyFill="1" applyBorder="1" applyAlignment="1" applyProtection="1">
      <alignment horizontal="left" vertical="top"/>
    </xf>
    <xf numFmtId="0" fontId="13" fillId="5" borderId="0" xfId="0" applyFont="1" applyFill="1" applyBorder="1" applyAlignment="1" applyProtection="1">
      <alignment horizontal="left" vertical="top"/>
    </xf>
    <xf numFmtId="0" fontId="12" fillId="5" borderId="1" xfId="0" applyFont="1" applyFill="1" applyBorder="1" applyAlignment="1" applyProtection="1">
      <alignment horizontal="left" vertical="top" wrapText="1"/>
    </xf>
    <xf numFmtId="0" fontId="12" fillId="10" borderId="15" xfId="0" applyFont="1" applyFill="1" applyBorder="1" applyAlignment="1" applyProtection="1">
      <alignment horizontal="left" vertical="top" wrapText="1"/>
    </xf>
    <xf numFmtId="0" fontId="12" fillId="10" borderId="16" xfId="0" applyFont="1" applyFill="1" applyBorder="1" applyAlignment="1" applyProtection="1">
      <alignment horizontal="left" vertical="top" wrapText="1"/>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29"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49" fontId="12" fillId="10" borderId="14" xfId="0" applyNumberFormat="1" applyFont="1" applyFill="1" applyBorder="1" applyAlignment="1" applyProtection="1">
      <alignment horizontal="left" vertical="top" wrapText="1"/>
      <protection locked="0"/>
    </xf>
    <xf numFmtId="49" fontId="12" fillId="10" borderId="15" xfId="0" applyNumberFormat="1" applyFont="1" applyFill="1" applyBorder="1" applyAlignment="1" applyProtection="1">
      <alignment horizontal="left" vertical="top" wrapText="1"/>
      <protection locked="0"/>
    </xf>
    <xf numFmtId="49" fontId="12" fillId="10" borderId="16" xfId="0" applyNumberFormat="1" applyFont="1" applyFill="1" applyBorder="1" applyAlignment="1" applyProtection="1">
      <alignment horizontal="left" vertical="top" wrapText="1"/>
      <protection locked="0"/>
    </xf>
    <xf numFmtId="1" fontId="12" fillId="5" borderId="1" xfId="0" applyNumberFormat="1" applyFont="1" applyFill="1" applyBorder="1" applyAlignment="1" applyProtection="1">
      <alignment horizontal="left" vertical="top"/>
    </xf>
    <xf numFmtId="166" fontId="19" fillId="5" borderId="2" xfId="0" applyNumberFormat="1" applyFont="1" applyFill="1" applyBorder="1" applyAlignment="1" applyProtection="1">
      <alignment horizontal="center" vertical="center" wrapText="1"/>
    </xf>
    <xf numFmtId="166" fontId="19" fillId="5" borderId="4" xfId="0" applyNumberFormat="1" applyFont="1" applyFill="1" applyBorder="1" applyAlignment="1" applyProtection="1">
      <alignment horizontal="center" vertical="center" wrapText="1"/>
    </xf>
    <xf numFmtId="0" fontId="51" fillId="6" borderId="6" xfId="0" applyFont="1" applyFill="1" applyBorder="1" applyAlignment="1" applyProtection="1">
      <alignment horizontal="left" vertical="top"/>
    </xf>
    <xf numFmtId="0" fontId="13" fillId="10" borderId="14" xfId="0" applyFont="1" applyFill="1" applyBorder="1" applyAlignment="1" applyProtection="1">
      <alignment horizontal="center"/>
      <protection locked="0"/>
    </xf>
    <xf numFmtId="0" fontId="13" fillId="10" borderId="16" xfId="0" applyFont="1" applyFill="1" applyBorder="1" applyAlignment="1" applyProtection="1">
      <alignment horizontal="center"/>
      <protection locked="0"/>
    </xf>
    <xf numFmtId="0" fontId="13" fillId="10" borderId="20" xfId="0" applyFont="1" applyFill="1" applyBorder="1" applyAlignment="1" applyProtection="1">
      <alignment horizontal="left" vertical="top" wrapText="1"/>
      <protection locked="0"/>
    </xf>
    <xf numFmtId="0" fontId="13" fillId="10" borderId="21" xfId="0" applyFont="1" applyFill="1" applyBorder="1" applyAlignment="1" applyProtection="1">
      <alignment horizontal="left" vertical="top" wrapText="1"/>
      <protection locked="0"/>
    </xf>
    <xf numFmtId="0" fontId="13" fillId="10" borderId="22" xfId="0" applyFont="1" applyFill="1" applyBorder="1" applyAlignment="1" applyProtection="1">
      <alignment horizontal="left" vertical="top" wrapText="1"/>
      <protection locked="0"/>
    </xf>
    <xf numFmtId="0" fontId="13" fillId="10" borderId="23" xfId="0" applyFont="1" applyFill="1" applyBorder="1" applyAlignment="1" applyProtection="1">
      <alignment horizontal="left" vertical="top" wrapText="1"/>
      <protection locked="0"/>
    </xf>
    <xf numFmtId="0" fontId="13" fillId="10" borderId="0" xfId="0" applyFont="1" applyFill="1" applyBorder="1" applyAlignment="1" applyProtection="1">
      <alignment horizontal="left" vertical="top" wrapText="1"/>
      <protection locked="0"/>
    </xf>
    <xf numFmtId="0" fontId="13" fillId="10" borderId="24" xfId="0" applyFont="1" applyFill="1" applyBorder="1" applyAlignment="1" applyProtection="1">
      <alignment horizontal="left" vertical="top" wrapText="1"/>
      <protection locked="0"/>
    </xf>
    <xf numFmtId="0" fontId="13" fillId="10" borderId="25" xfId="0" applyFont="1" applyFill="1" applyBorder="1" applyAlignment="1" applyProtection="1">
      <alignment horizontal="left" vertical="top" wrapText="1"/>
      <protection locked="0"/>
    </xf>
    <xf numFmtId="0" fontId="13" fillId="10" borderId="26" xfId="0" applyFont="1" applyFill="1" applyBorder="1" applyAlignment="1" applyProtection="1">
      <alignment horizontal="left" vertical="top" wrapText="1"/>
      <protection locked="0"/>
    </xf>
    <xf numFmtId="0" fontId="13" fillId="10" borderId="27"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center" wrapText="1"/>
    </xf>
    <xf numFmtId="0" fontId="12" fillId="5" borderId="3" xfId="0" applyFont="1" applyFill="1" applyBorder="1" applyAlignment="1" applyProtection="1">
      <alignment horizontal="left" vertical="center" wrapText="1"/>
    </xf>
    <xf numFmtId="0" fontId="12" fillId="5" borderId="4" xfId="0" applyFont="1" applyFill="1" applyBorder="1" applyAlignment="1" applyProtection="1">
      <alignment horizontal="left" vertical="center" wrapText="1"/>
    </xf>
    <xf numFmtId="0" fontId="12" fillId="8" borderId="5" xfId="0" applyFont="1" applyFill="1" applyBorder="1" applyAlignment="1" applyProtection="1">
      <alignment horizontal="left" vertical="top" wrapText="1"/>
    </xf>
    <xf numFmtId="0" fontId="12" fillId="8" borderId="6" xfId="0" applyFont="1" applyFill="1" applyBorder="1" applyAlignment="1" applyProtection="1">
      <alignment horizontal="left" vertical="top" wrapText="1"/>
    </xf>
    <xf numFmtId="0" fontId="12" fillId="8" borderId="7" xfId="0" applyFont="1" applyFill="1" applyBorder="1" applyAlignment="1" applyProtection="1">
      <alignment horizontal="left" vertical="top" wrapText="1"/>
    </xf>
    <xf numFmtId="0" fontId="12" fillId="8" borderId="8" xfId="0" applyFont="1" applyFill="1" applyBorder="1" applyAlignment="1" applyProtection="1">
      <alignment horizontal="left" vertical="top" wrapText="1"/>
    </xf>
    <xf numFmtId="0" fontId="12" fillId="8" borderId="0" xfId="0" applyFont="1" applyFill="1" applyBorder="1" applyAlignment="1" applyProtection="1">
      <alignment horizontal="left" vertical="top" wrapText="1"/>
    </xf>
    <xf numFmtId="0" fontId="12" fillId="8" borderId="12" xfId="0" applyFont="1" applyFill="1" applyBorder="1" applyAlignment="1" applyProtection="1">
      <alignment horizontal="left" vertical="top" wrapText="1"/>
    </xf>
    <xf numFmtId="0" fontId="12" fillId="8" borderId="9" xfId="0" applyFont="1" applyFill="1" applyBorder="1" applyAlignment="1" applyProtection="1">
      <alignment horizontal="left" vertical="top" wrapText="1"/>
    </xf>
    <xf numFmtId="0" fontId="12" fillId="8" borderId="10" xfId="0" applyFont="1" applyFill="1" applyBorder="1" applyAlignment="1" applyProtection="1">
      <alignment horizontal="left" vertical="top" wrapText="1"/>
    </xf>
    <xf numFmtId="0" fontId="12" fillId="8" borderId="11" xfId="0" applyFont="1" applyFill="1" applyBorder="1" applyAlignment="1" applyProtection="1">
      <alignment horizontal="left" vertical="top" wrapText="1"/>
    </xf>
    <xf numFmtId="0" fontId="46" fillId="5" borderId="0" xfId="0" applyFont="1" applyFill="1" applyAlignment="1" applyProtection="1">
      <alignment horizontal="left" vertical="top" wrapText="1"/>
    </xf>
    <xf numFmtId="0" fontId="46" fillId="5" borderId="24" xfId="0" applyFont="1" applyFill="1" applyBorder="1" applyAlignment="1" applyProtection="1">
      <alignment horizontal="left" vertical="top" wrapText="1"/>
    </xf>
    <xf numFmtId="0" fontId="12" fillId="10" borderId="14" xfId="0" applyFont="1" applyFill="1" applyBorder="1" applyAlignment="1" applyProtection="1">
      <alignment horizontal="left" vertical="top"/>
      <protection locked="0"/>
    </xf>
    <xf numFmtId="0" fontId="12" fillId="10" borderId="15" xfId="0" applyFont="1" applyFill="1" applyBorder="1" applyAlignment="1" applyProtection="1">
      <alignment horizontal="left" vertical="top"/>
      <protection locked="0"/>
    </xf>
    <xf numFmtId="0" fontId="12" fillId="10" borderId="16" xfId="0" applyFont="1" applyFill="1" applyBorder="1" applyAlignment="1" applyProtection="1">
      <alignment horizontal="left" vertical="top"/>
      <protection locked="0"/>
    </xf>
    <xf numFmtId="164" fontId="12" fillId="10" borderId="14" xfId="0" applyNumberFormat="1" applyFont="1" applyFill="1" applyBorder="1" applyAlignment="1" applyProtection="1">
      <alignment horizontal="left" vertical="top"/>
      <protection locked="0"/>
    </xf>
    <xf numFmtId="164" fontId="12" fillId="10" borderId="16" xfId="0" applyNumberFormat="1" applyFont="1" applyFill="1" applyBorder="1" applyAlignment="1" applyProtection="1">
      <alignment horizontal="left" vertical="top"/>
      <protection locked="0"/>
    </xf>
    <xf numFmtId="0" fontId="12" fillId="10" borderId="20" xfId="0" applyFont="1" applyFill="1" applyBorder="1" applyAlignment="1" applyProtection="1">
      <alignment horizontal="left" vertical="top" wrapText="1"/>
    </xf>
    <xf numFmtId="0" fontId="12" fillId="10" borderId="21" xfId="0" applyFont="1" applyFill="1" applyBorder="1" applyAlignment="1" applyProtection="1">
      <alignment horizontal="left" vertical="top" wrapText="1"/>
    </xf>
    <xf numFmtId="0" fontId="12" fillId="10" borderId="22" xfId="0" applyFont="1" applyFill="1" applyBorder="1" applyAlignment="1" applyProtection="1">
      <alignment horizontal="left" vertical="top" wrapText="1"/>
    </xf>
    <xf numFmtId="0" fontId="12" fillId="10" borderId="23" xfId="0" applyFont="1" applyFill="1" applyBorder="1" applyAlignment="1" applyProtection="1">
      <alignment horizontal="left" vertical="top" wrapText="1"/>
    </xf>
    <xf numFmtId="0" fontId="12" fillId="10" borderId="0" xfId="0" applyFont="1" applyFill="1" applyBorder="1" applyAlignment="1" applyProtection="1">
      <alignment horizontal="left" vertical="top" wrapText="1"/>
    </xf>
    <xf numFmtId="0" fontId="12" fillId="10" borderId="24" xfId="0" applyFont="1" applyFill="1" applyBorder="1" applyAlignment="1" applyProtection="1">
      <alignment horizontal="left" vertical="top" wrapText="1"/>
    </xf>
    <xf numFmtId="0" fontId="12" fillId="10" borderId="25" xfId="0" applyFont="1" applyFill="1" applyBorder="1" applyAlignment="1" applyProtection="1">
      <alignment horizontal="left" vertical="top" wrapText="1"/>
    </xf>
    <xf numFmtId="0" fontId="12" fillId="10" borderId="26" xfId="0" applyFont="1" applyFill="1" applyBorder="1" applyAlignment="1" applyProtection="1">
      <alignment horizontal="left" vertical="top" wrapText="1"/>
    </xf>
    <xf numFmtId="0" fontId="12" fillId="10" borderId="27" xfId="0" applyFont="1" applyFill="1" applyBorder="1" applyAlignment="1" applyProtection="1">
      <alignment horizontal="left" vertical="top" wrapText="1"/>
    </xf>
    <xf numFmtId="0" fontId="61" fillId="2" borderId="0" xfId="0" applyFont="1" applyFill="1" applyAlignment="1" applyProtection="1">
      <alignment horizontal="center" vertical="center"/>
    </xf>
    <xf numFmtId="0" fontId="12" fillId="4" borderId="39" xfId="0" applyFont="1" applyFill="1" applyBorder="1" applyAlignment="1" applyProtection="1">
      <alignment horizontal="center" vertical="center"/>
    </xf>
    <xf numFmtId="0" fontId="12" fillId="4" borderId="55"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49" fillId="5" borderId="23" xfId="0" applyFont="1" applyFill="1" applyBorder="1" applyAlignment="1" applyProtection="1">
      <alignment horizontal="right" vertical="center"/>
    </xf>
    <xf numFmtId="0" fontId="49" fillId="5" borderId="24" xfId="0" applyFont="1" applyFill="1" applyBorder="1" applyAlignment="1" applyProtection="1">
      <alignment horizontal="right" vertical="center"/>
    </xf>
    <xf numFmtId="0" fontId="46" fillId="0" borderId="0" xfId="0" applyFont="1" applyAlignment="1" applyProtection="1">
      <alignment horizontal="left" vertical="center" wrapText="1"/>
    </xf>
    <xf numFmtId="0" fontId="13" fillId="0" borderId="50" xfId="0" applyFont="1" applyFill="1" applyBorder="1" applyAlignment="1" applyProtection="1">
      <alignment horizontal="left" vertical="center" wrapText="1"/>
    </xf>
    <xf numFmtId="0" fontId="13" fillId="0" borderId="53"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19" fillId="4" borderId="1" xfId="0" applyFont="1" applyFill="1" applyBorder="1" applyAlignment="1" applyProtection="1">
      <alignment horizontal="center" vertical="center"/>
    </xf>
    <xf numFmtId="0" fontId="12" fillId="10" borderId="14" xfId="0" applyFont="1" applyFill="1" applyBorder="1" applyAlignment="1" applyProtection="1">
      <alignment horizontal="left" vertical="top" wrapText="1"/>
    </xf>
    <xf numFmtId="0" fontId="12" fillId="10" borderId="20" xfId="0" applyFont="1" applyFill="1" applyBorder="1" applyAlignment="1" applyProtection="1">
      <alignment horizontal="left" vertical="center" wrapText="1"/>
      <protection locked="0"/>
    </xf>
    <xf numFmtId="0" fontId="12" fillId="10" borderId="21" xfId="0" applyFont="1" applyFill="1" applyBorder="1" applyAlignment="1" applyProtection="1">
      <alignment horizontal="left" vertical="center" wrapText="1"/>
      <protection locked="0"/>
    </xf>
    <xf numFmtId="0" fontId="12" fillId="10" borderId="22" xfId="0" applyFont="1" applyFill="1" applyBorder="1" applyAlignment="1" applyProtection="1">
      <alignment horizontal="left" vertical="center" wrapText="1"/>
      <protection locked="0"/>
    </xf>
    <xf numFmtId="0" fontId="12" fillId="10" borderId="23" xfId="0" applyFont="1" applyFill="1" applyBorder="1" applyAlignment="1" applyProtection="1">
      <alignment horizontal="left" vertical="center" wrapText="1"/>
      <protection locked="0"/>
    </xf>
    <xf numFmtId="0" fontId="12" fillId="10" borderId="0" xfId="0" applyFont="1" applyFill="1" applyBorder="1" applyAlignment="1" applyProtection="1">
      <alignment horizontal="left" vertical="center" wrapText="1"/>
      <protection locked="0"/>
    </xf>
    <xf numFmtId="0" fontId="12" fillId="10" borderId="24" xfId="0" applyFont="1" applyFill="1" applyBorder="1" applyAlignment="1" applyProtection="1">
      <alignment horizontal="left" vertical="center" wrapText="1"/>
      <protection locked="0"/>
    </xf>
    <xf numFmtId="0" fontId="12" fillId="10" borderId="43" xfId="0" applyFont="1" applyFill="1" applyBorder="1" applyAlignment="1" applyProtection="1">
      <alignment horizontal="left" vertical="center" wrapText="1"/>
      <protection locked="0"/>
    </xf>
    <xf numFmtId="0" fontId="12" fillId="10" borderId="41" xfId="0" applyFont="1" applyFill="1" applyBorder="1" applyAlignment="1" applyProtection="1">
      <alignment horizontal="left" vertical="center" wrapText="1"/>
      <protection locked="0"/>
    </xf>
    <xf numFmtId="0" fontId="12" fillId="10" borderId="44" xfId="0" applyFont="1" applyFill="1" applyBorder="1" applyAlignment="1" applyProtection="1">
      <alignment horizontal="left" vertical="center" wrapText="1"/>
      <protection locked="0"/>
    </xf>
    <xf numFmtId="0" fontId="12" fillId="10" borderId="25" xfId="0" applyFont="1" applyFill="1" applyBorder="1" applyAlignment="1" applyProtection="1">
      <alignment horizontal="left" vertical="center" wrapText="1"/>
      <protection locked="0"/>
    </xf>
    <xf numFmtId="0" fontId="12" fillId="10" borderId="26" xfId="0" applyFont="1" applyFill="1" applyBorder="1" applyAlignment="1" applyProtection="1">
      <alignment horizontal="left" vertical="center" wrapText="1"/>
      <protection locked="0"/>
    </xf>
    <xf numFmtId="0" fontId="12" fillId="10" borderId="27" xfId="0" applyFont="1" applyFill="1" applyBorder="1" applyAlignment="1" applyProtection="1">
      <alignment horizontal="left" vertical="center" wrapText="1"/>
      <protection locked="0"/>
    </xf>
    <xf numFmtId="0" fontId="14" fillId="4" borderId="5"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2" fillId="5" borderId="2" xfId="0" applyFont="1" applyFill="1" applyBorder="1" applyAlignment="1" applyProtection="1">
      <alignment horizontal="left" vertical="top"/>
    </xf>
    <xf numFmtId="0" fontId="12" fillId="5" borderId="3" xfId="0" applyFont="1" applyFill="1" applyBorder="1" applyAlignment="1" applyProtection="1">
      <alignment horizontal="left" vertical="top"/>
    </xf>
    <xf numFmtId="0" fontId="12" fillId="5" borderId="4" xfId="0" applyFont="1" applyFill="1" applyBorder="1" applyAlignment="1" applyProtection="1">
      <alignment horizontal="left" vertical="top"/>
    </xf>
    <xf numFmtId="0" fontId="46" fillId="5" borderId="0" xfId="0" applyFont="1" applyFill="1" applyAlignment="1" applyProtection="1">
      <alignment horizontal="center" vertical="center"/>
    </xf>
    <xf numFmtId="0" fontId="12" fillId="10" borderId="14" xfId="0" applyFont="1" applyFill="1" applyBorder="1" applyAlignment="1" applyProtection="1">
      <alignment horizontal="center" vertical="top" wrapText="1"/>
    </xf>
    <xf numFmtId="0" fontId="12" fillId="10" borderId="15" xfId="0" applyFont="1" applyFill="1" applyBorder="1" applyAlignment="1" applyProtection="1">
      <alignment horizontal="center" vertical="top" wrapText="1"/>
    </xf>
    <xf numFmtId="0" fontId="12" fillId="10" borderId="16" xfId="0" applyFont="1" applyFill="1" applyBorder="1" applyAlignment="1" applyProtection="1">
      <alignment horizontal="center" vertical="top" wrapText="1"/>
    </xf>
    <xf numFmtId="0" fontId="46" fillId="23" borderId="39" xfId="0" applyFont="1" applyFill="1" applyBorder="1" applyAlignment="1" applyProtection="1">
      <alignment horizontal="center" vertical="center"/>
    </xf>
    <xf numFmtId="0" fontId="46" fillId="23" borderId="55" xfId="0" applyFont="1" applyFill="1" applyBorder="1" applyAlignment="1" applyProtection="1">
      <alignment horizontal="center" vertical="center"/>
    </xf>
    <xf numFmtId="0" fontId="46" fillId="23" borderId="40" xfId="0" applyFont="1" applyFill="1" applyBorder="1" applyAlignment="1" applyProtection="1">
      <alignment horizontal="center" vertical="center"/>
    </xf>
    <xf numFmtId="0" fontId="13" fillId="12" borderId="14" xfId="0" applyFont="1" applyFill="1" applyBorder="1" applyAlignment="1" applyProtection="1">
      <alignment horizontal="center" vertical="center" wrapText="1"/>
      <protection locked="0"/>
    </xf>
    <xf numFmtId="0" fontId="13" fillId="12" borderId="15" xfId="0" applyFont="1" applyFill="1" applyBorder="1" applyAlignment="1" applyProtection="1">
      <alignment horizontal="center" vertical="center" wrapText="1"/>
      <protection locked="0"/>
    </xf>
    <xf numFmtId="0" fontId="13" fillId="12" borderId="16" xfId="0" applyFont="1" applyFill="1" applyBorder="1" applyAlignment="1" applyProtection="1">
      <alignment horizontal="center" vertical="center" wrapText="1"/>
      <protection locked="0"/>
    </xf>
    <xf numFmtId="0" fontId="19" fillId="4" borderId="39" xfId="0" applyFont="1" applyFill="1" applyBorder="1" applyAlignment="1" applyProtection="1">
      <alignment horizontal="center" vertical="center"/>
    </xf>
    <xf numFmtId="0" fontId="19" fillId="4" borderId="55" xfId="0" applyFont="1" applyFill="1" applyBorder="1" applyAlignment="1" applyProtection="1">
      <alignment horizontal="center" vertical="center"/>
    </xf>
    <xf numFmtId="0" fontId="19" fillId="4" borderId="40" xfId="0"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49" fillId="5" borderId="0" xfId="0" applyFont="1" applyFill="1" applyBorder="1" applyAlignment="1" applyProtection="1">
      <alignment horizontal="right" vertical="center"/>
    </xf>
    <xf numFmtId="0" fontId="49" fillId="0" borderId="1" xfId="0" applyFont="1" applyBorder="1" applyAlignment="1" applyProtection="1">
      <alignment horizontal="center" vertical="center"/>
    </xf>
    <xf numFmtId="0" fontId="49" fillId="0" borderId="2" xfId="0" applyFont="1" applyBorder="1" applyAlignment="1" applyProtection="1">
      <alignment horizontal="center" vertical="center"/>
    </xf>
    <xf numFmtId="0" fontId="14" fillId="0" borderId="71" xfId="0" applyFont="1" applyBorder="1" applyAlignment="1" applyProtection="1">
      <alignment horizontal="center" vertical="center"/>
    </xf>
    <xf numFmtId="0" fontId="14" fillId="26" borderId="68" xfId="0" applyFont="1" applyFill="1" applyBorder="1" applyAlignment="1" applyProtection="1">
      <alignment horizontal="center" vertical="center"/>
    </xf>
    <xf numFmtId="0" fontId="14" fillId="26" borderId="70" xfId="0" applyFont="1" applyFill="1" applyBorder="1" applyAlignment="1" applyProtection="1">
      <alignment horizontal="center" vertical="center"/>
    </xf>
    <xf numFmtId="0" fontId="37" fillId="9" borderId="8" xfId="0" applyFont="1" applyFill="1" applyBorder="1" applyAlignment="1" applyProtection="1">
      <alignment horizontal="center" vertical="center"/>
    </xf>
    <xf numFmtId="0" fontId="37" fillId="9" borderId="0" xfId="0" applyFont="1" applyFill="1" applyBorder="1" applyAlignment="1" applyProtection="1">
      <alignment horizontal="center" vertical="center"/>
    </xf>
    <xf numFmtId="0" fontId="51" fillId="6" borderId="8" xfId="0" applyFont="1" applyFill="1" applyBorder="1" applyAlignment="1" applyProtection="1">
      <alignment horizontal="center" vertical="center"/>
    </xf>
    <xf numFmtId="0" fontId="51" fillId="6" borderId="0"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71" xfId="0" applyFont="1" applyFill="1" applyBorder="1" applyAlignment="1" applyProtection="1">
      <alignment horizontal="center" vertical="center"/>
    </xf>
    <xf numFmtId="0" fontId="14" fillId="4" borderId="69" xfId="0" applyFont="1" applyFill="1" applyBorder="1" applyAlignment="1" applyProtection="1">
      <alignment horizontal="center" vertical="center"/>
    </xf>
    <xf numFmtId="0" fontId="14" fillId="2" borderId="68" xfId="0" applyFont="1" applyFill="1" applyBorder="1" applyAlignment="1" applyProtection="1">
      <alignment horizontal="center" vertical="center"/>
    </xf>
    <xf numFmtId="0" fontId="14" fillId="2" borderId="70" xfId="0" applyFont="1" applyFill="1" applyBorder="1" applyAlignment="1" applyProtection="1">
      <alignment horizontal="center" vertical="center"/>
    </xf>
    <xf numFmtId="0" fontId="14" fillId="13" borderId="68" xfId="0" applyFont="1" applyFill="1" applyBorder="1" applyAlignment="1" applyProtection="1">
      <alignment horizontal="center" vertical="center"/>
    </xf>
    <xf numFmtId="0" fontId="14" fillId="13" borderId="70" xfId="0" applyFont="1" applyFill="1" applyBorder="1" applyAlignment="1" applyProtection="1">
      <alignment horizontal="center" vertical="center"/>
    </xf>
    <xf numFmtId="0" fontId="14" fillId="21" borderId="4" xfId="0" applyFont="1" applyFill="1" applyBorder="1" applyAlignment="1" applyProtection="1">
      <alignment horizontal="center" vertical="center"/>
    </xf>
    <xf numFmtId="0" fontId="14" fillId="21" borderId="2" xfId="0" applyFont="1" applyFill="1" applyBorder="1" applyAlignment="1" applyProtection="1">
      <alignment horizontal="center" vertical="center"/>
    </xf>
    <xf numFmtId="0" fontId="14" fillId="33" borderId="68" xfId="0" applyFont="1" applyFill="1" applyBorder="1" applyAlignment="1" applyProtection="1">
      <alignment horizontal="center" vertical="center"/>
    </xf>
    <xf numFmtId="0" fontId="14" fillId="33" borderId="2" xfId="0" applyFont="1" applyFill="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13" borderId="2" xfId="0" applyFont="1" applyFill="1" applyBorder="1" applyAlignment="1" applyProtection="1">
      <alignment horizontal="center" vertical="center"/>
    </xf>
    <xf numFmtId="0" fontId="14" fillId="21" borderId="68" xfId="0" applyFont="1" applyFill="1" applyBorder="1" applyAlignment="1" applyProtection="1">
      <alignment horizontal="center" vertical="center"/>
    </xf>
    <xf numFmtId="0" fontId="35" fillId="0" borderId="0" xfId="0" applyFont="1" applyAlignment="1" applyProtection="1">
      <alignment horizontal="center" vertical="center" wrapText="1"/>
    </xf>
    <xf numFmtId="0" fontId="13" fillId="5" borderId="2"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5" borderId="4" xfId="0" applyFont="1" applyFill="1" applyBorder="1" applyAlignment="1" applyProtection="1">
      <alignment horizontal="left" vertical="center" wrapText="1"/>
    </xf>
    <xf numFmtId="0" fontId="14" fillId="0" borderId="2" xfId="0" applyFont="1" applyBorder="1" applyAlignment="1" applyProtection="1">
      <alignment horizontal="center" vertical="center"/>
    </xf>
    <xf numFmtId="0" fontId="13" fillId="10" borderId="3" xfId="0" applyFont="1" applyFill="1" applyBorder="1" applyAlignment="1" applyProtection="1">
      <alignment horizontal="left" vertical="top" wrapText="1"/>
      <protection locked="0"/>
    </xf>
    <xf numFmtId="0" fontId="13" fillId="10" borderId="3" xfId="0" applyFont="1" applyFill="1" applyBorder="1" applyAlignment="1" applyProtection="1">
      <alignment horizontal="center" vertical="top" wrapText="1"/>
      <protection locked="0"/>
    </xf>
    <xf numFmtId="0" fontId="13" fillId="0" borderId="0" xfId="0" applyFont="1" applyAlignment="1">
      <alignment horizontal="center"/>
    </xf>
    <xf numFmtId="0" fontId="13" fillId="0" borderId="0" xfId="0" quotePrefix="1" applyFont="1" applyAlignment="1">
      <alignment horizontal="center"/>
    </xf>
    <xf numFmtId="0" fontId="14" fillId="0" borderId="0" xfId="0" applyFont="1" applyAlignment="1">
      <alignment horizontal="center"/>
    </xf>
    <xf numFmtId="0" fontId="53" fillId="10" borderId="20" xfId="0" applyFont="1" applyFill="1" applyBorder="1" applyAlignment="1">
      <alignment horizontal="center"/>
    </xf>
    <xf numFmtId="0" fontId="53" fillId="10" borderId="22" xfId="0" applyFont="1" applyFill="1" applyBorder="1" applyAlignment="1">
      <alignment horizontal="center"/>
    </xf>
    <xf numFmtId="0" fontId="53" fillId="10" borderId="23" xfId="0" applyFont="1" applyFill="1" applyBorder="1" applyAlignment="1">
      <alignment horizontal="center"/>
    </xf>
    <xf numFmtId="0" fontId="53" fillId="10" borderId="24" xfId="0" applyFont="1" applyFill="1" applyBorder="1" applyAlignment="1">
      <alignment horizontal="center"/>
    </xf>
    <xf numFmtId="0" fontId="53" fillId="10" borderId="25" xfId="0" applyFont="1" applyFill="1" applyBorder="1" applyAlignment="1">
      <alignment horizontal="center"/>
    </xf>
    <xf numFmtId="0" fontId="53" fillId="10" borderId="27" xfId="0" applyFont="1" applyFill="1" applyBorder="1" applyAlignment="1">
      <alignment horizontal="center"/>
    </xf>
    <xf numFmtId="0" fontId="31" fillId="9" borderId="17" xfId="0" applyFont="1" applyFill="1" applyBorder="1" applyAlignment="1">
      <alignment horizontal="center" vertical="center"/>
    </xf>
    <xf numFmtId="0" fontId="31" fillId="9" borderId="18" xfId="0" applyFont="1" applyFill="1" applyBorder="1" applyAlignment="1">
      <alignment horizontal="center" vertical="center"/>
    </xf>
    <xf numFmtId="0" fontId="31" fillId="9" borderId="19" xfId="0" applyFont="1" applyFill="1" applyBorder="1" applyAlignment="1">
      <alignment horizontal="center"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13" fillId="10" borderId="15" xfId="0" applyFont="1" applyFill="1" applyBorder="1" applyAlignment="1" applyProtection="1">
      <alignment horizontal="left" vertical="top" wrapText="1"/>
      <protection locked="0"/>
    </xf>
    <xf numFmtId="0" fontId="26" fillId="5" borderId="0" xfId="0" applyFont="1" applyFill="1" applyAlignment="1">
      <alignment horizontal="left" vertical="center"/>
    </xf>
    <xf numFmtId="0" fontId="26" fillId="0" borderId="0" xfId="0" applyFont="1" applyBorder="1" applyAlignment="1">
      <alignment horizontal="left" vertical="center"/>
    </xf>
    <xf numFmtId="0" fontId="39" fillId="5" borderId="2" xfId="0" applyFont="1" applyFill="1" applyBorder="1" applyAlignment="1" applyProtection="1">
      <alignment horizontal="left" vertical="top"/>
    </xf>
    <xf numFmtId="0" fontId="39" fillId="5" borderId="3" xfId="0" applyFont="1" applyFill="1" applyBorder="1" applyAlignment="1" applyProtection="1">
      <alignment horizontal="left" vertical="top"/>
    </xf>
    <xf numFmtId="0" fontId="39" fillId="5" borderId="4" xfId="0" applyFont="1" applyFill="1" applyBorder="1" applyAlignment="1" applyProtection="1">
      <alignment horizontal="left" vertical="top"/>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13" fillId="8" borderId="5" xfId="0" applyFont="1" applyFill="1" applyBorder="1" applyAlignment="1" applyProtection="1">
      <alignment horizontal="left" vertical="top" wrapText="1"/>
      <protection locked="0"/>
    </xf>
    <xf numFmtId="0" fontId="13" fillId="8" borderId="6" xfId="0" applyFont="1" applyFill="1" applyBorder="1" applyAlignment="1" applyProtection="1">
      <alignment horizontal="left" vertical="top" wrapText="1"/>
      <protection locked="0"/>
    </xf>
    <xf numFmtId="0" fontId="13" fillId="8" borderId="7" xfId="0" applyFont="1" applyFill="1" applyBorder="1" applyAlignment="1" applyProtection="1">
      <alignment horizontal="left" vertical="top" wrapText="1"/>
      <protection locked="0"/>
    </xf>
    <xf numFmtId="0" fontId="13" fillId="8" borderId="8" xfId="0" applyFont="1" applyFill="1" applyBorder="1" applyAlignment="1" applyProtection="1">
      <alignment horizontal="left" vertical="top" wrapText="1"/>
      <protection locked="0"/>
    </xf>
    <xf numFmtId="0" fontId="13" fillId="8" borderId="0" xfId="0" applyFont="1" applyFill="1" applyBorder="1" applyAlignment="1" applyProtection="1">
      <alignment horizontal="left" vertical="top" wrapText="1"/>
      <protection locked="0"/>
    </xf>
    <xf numFmtId="0" fontId="13" fillId="8" borderId="12" xfId="0" applyFont="1" applyFill="1" applyBorder="1" applyAlignment="1" applyProtection="1">
      <alignment horizontal="left" vertical="top" wrapText="1"/>
      <protection locked="0"/>
    </xf>
    <xf numFmtId="0" fontId="13" fillId="8" borderId="9" xfId="0" applyFont="1" applyFill="1" applyBorder="1" applyAlignment="1" applyProtection="1">
      <alignment horizontal="left" vertical="top" wrapText="1"/>
      <protection locked="0"/>
    </xf>
    <xf numFmtId="0" fontId="13" fillId="8" borderId="10" xfId="0" applyFont="1" applyFill="1" applyBorder="1" applyAlignment="1" applyProtection="1">
      <alignment horizontal="left" vertical="top" wrapText="1"/>
      <protection locked="0"/>
    </xf>
    <xf numFmtId="0" fontId="13" fillId="8" borderId="11" xfId="0" applyFont="1" applyFill="1" applyBorder="1" applyAlignment="1" applyProtection="1">
      <alignment horizontal="left" vertical="top" wrapText="1"/>
      <protection locked="0"/>
    </xf>
    <xf numFmtId="1" fontId="39" fillId="5" borderId="2" xfId="0" applyNumberFormat="1" applyFont="1" applyFill="1" applyBorder="1" applyAlignment="1" applyProtection="1">
      <alignment horizontal="center" vertical="center"/>
    </xf>
    <xf numFmtId="0" fontId="39" fillId="5" borderId="3" xfId="0" applyNumberFormat="1" applyFont="1" applyFill="1" applyBorder="1" applyAlignment="1" applyProtection="1">
      <alignment horizontal="center" vertical="center"/>
    </xf>
    <xf numFmtId="0" fontId="39" fillId="5" borderId="4" xfId="0" applyNumberFormat="1" applyFont="1" applyFill="1" applyBorder="1" applyAlignment="1" applyProtection="1">
      <alignment horizontal="center" vertical="center"/>
    </xf>
    <xf numFmtId="0" fontId="13" fillId="25" borderId="14" xfId="0" applyFont="1" applyFill="1" applyBorder="1" applyAlignment="1" applyProtection="1">
      <alignment horizontal="left" vertical="top" wrapText="1"/>
      <protection locked="0"/>
    </xf>
    <xf numFmtId="0" fontId="13" fillId="25" borderId="15" xfId="0" applyFont="1" applyFill="1" applyBorder="1" applyAlignment="1" applyProtection="1">
      <alignment horizontal="left" vertical="top" wrapText="1"/>
      <protection locked="0"/>
    </xf>
    <xf numFmtId="0" fontId="13" fillId="25" borderId="16" xfId="0" applyFont="1" applyFill="1" applyBorder="1" applyAlignment="1" applyProtection="1">
      <alignment horizontal="left" vertical="top" wrapText="1"/>
      <protection locked="0"/>
    </xf>
  </cellXfs>
  <cellStyles count="2">
    <cellStyle name="Lien hypertexte" xfId="1" builtinId="8"/>
    <cellStyle name="Normal" xfId="0" builtinId="0"/>
  </cellStyles>
  <dxfs count="64">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color theme="0"/>
      </font>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484909</xdr:colOff>
      <xdr:row>0</xdr:row>
      <xdr:rowOff>25977</xdr:rowOff>
    </xdr:from>
    <xdr:to>
      <xdr:col>10</xdr:col>
      <xdr:colOff>656359</xdr:colOff>
      <xdr:row>5</xdr:row>
      <xdr:rowOff>121227</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5977"/>
          <a:ext cx="1695450" cy="1047750"/>
        </a:xfrm>
        <a:prstGeom prst="rect">
          <a:avLst/>
        </a:prstGeom>
        <a:noFill/>
      </xdr:spPr>
    </xdr:pic>
    <xdr:clientData/>
  </xdr:twoCellAnchor>
  <xdr:twoCellAnchor editAs="oneCell">
    <xdr:from>
      <xdr:col>0</xdr:col>
      <xdr:colOff>129886</xdr:colOff>
      <xdr:row>0</xdr:row>
      <xdr:rowOff>60613</xdr:rowOff>
    </xdr:from>
    <xdr:to>
      <xdr:col>1</xdr:col>
      <xdr:colOff>398318</xdr:colOff>
      <xdr:row>5</xdr:row>
      <xdr:rowOff>51954</xdr:rowOff>
    </xdr:to>
    <xdr:pic>
      <xdr:nvPicPr>
        <xdr:cNvPr id="3" name="Image 2"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886" y="60613"/>
          <a:ext cx="1030432" cy="9438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33</xdr:row>
      <xdr:rowOff>57150</xdr:rowOff>
    </xdr:from>
    <xdr:to>
      <xdr:col>0</xdr:col>
      <xdr:colOff>609600</xdr:colOff>
      <xdr:row>34</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25</xdr:row>
      <xdr:rowOff>47625</xdr:rowOff>
    </xdr:from>
    <xdr:to>
      <xdr:col>0</xdr:col>
      <xdr:colOff>533400</xdr:colOff>
      <xdr:row>25</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18</xdr:row>
      <xdr:rowOff>85725</xdr:rowOff>
    </xdr:from>
    <xdr:to>
      <xdr:col>0</xdr:col>
      <xdr:colOff>542925</xdr:colOff>
      <xdr:row>19</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35</xdr:row>
      <xdr:rowOff>57150</xdr:rowOff>
    </xdr:from>
    <xdr:to>
      <xdr:col>0</xdr:col>
      <xdr:colOff>590550</xdr:colOff>
      <xdr:row>35</xdr:row>
      <xdr:rowOff>171450</xdr:rowOff>
    </xdr:to>
    <xdr:sp macro="" textlink="">
      <xdr:nvSpPr>
        <xdr:cNvPr id="5" name="Flèche droite 4"/>
        <xdr:cNvSpPr/>
      </xdr:nvSpPr>
      <xdr:spPr>
        <a:xfrm>
          <a:off x="266700" y="6791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39</xdr:row>
      <xdr:rowOff>38100</xdr:rowOff>
    </xdr:from>
    <xdr:to>
      <xdr:col>0</xdr:col>
      <xdr:colOff>609600</xdr:colOff>
      <xdr:row>39</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41</xdr:row>
      <xdr:rowOff>38100</xdr:rowOff>
    </xdr:from>
    <xdr:to>
      <xdr:col>0</xdr:col>
      <xdr:colOff>600075</xdr:colOff>
      <xdr:row>41</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45</xdr:row>
      <xdr:rowOff>28575</xdr:rowOff>
    </xdr:from>
    <xdr:to>
      <xdr:col>0</xdr:col>
      <xdr:colOff>600075</xdr:colOff>
      <xdr:row>45</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51</xdr:row>
      <xdr:rowOff>28575</xdr:rowOff>
    </xdr:from>
    <xdr:to>
      <xdr:col>0</xdr:col>
      <xdr:colOff>600075</xdr:colOff>
      <xdr:row>51</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10</xdr:row>
      <xdr:rowOff>38100</xdr:rowOff>
    </xdr:from>
    <xdr:to>
      <xdr:col>2</xdr:col>
      <xdr:colOff>9526</xdr:colOff>
      <xdr:row>14</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747713</xdr:colOff>
      <xdr:row>103</xdr:row>
      <xdr:rowOff>164306</xdr:rowOff>
    </xdr:from>
    <xdr:to>
      <xdr:col>11</xdr:col>
      <xdr:colOff>760942</xdr:colOff>
      <xdr:row>122</xdr:row>
      <xdr:rowOff>80168</xdr:rowOff>
    </xdr:to>
    <xdr:cxnSp macro="">
      <xdr:nvCxnSpPr>
        <xdr:cNvPr id="3" name="Connecteur droit 2"/>
        <xdr:cNvCxnSpPr/>
      </xdr:nvCxnSpPr>
      <xdr:spPr>
        <a:xfrm>
          <a:off x="12951619" y="23333869"/>
          <a:ext cx="13229" cy="42259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xdr:row>
      <xdr:rowOff>76200</xdr:rowOff>
    </xdr:from>
    <xdr:to>
      <xdr:col>10</xdr:col>
      <xdr:colOff>171450</xdr:colOff>
      <xdr:row>3</xdr:row>
      <xdr:rowOff>28575</xdr:rowOff>
    </xdr:to>
    <xdr:sp macro="" textlink="">
      <xdr:nvSpPr>
        <xdr:cNvPr id="8" name="ZoneTexte 7"/>
        <xdr:cNvSpPr txBox="1"/>
      </xdr:nvSpPr>
      <xdr:spPr>
        <a:xfrm>
          <a:off x="7934325" y="638175"/>
          <a:ext cx="3171825" cy="228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6</xdr:col>
      <xdr:colOff>1295400</xdr:colOff>
      <xdr:row>2</xdr:row>
      <xdr:rowOff>190500</xdr:rowOff>
    </xdr:from>
    <xdr:to>
      <xdr:col>7</xdr:col>
      <xdr:colOff>190500</xdr:colOff>
      <xdr:row>3</xdr:row>
      <xdr:rowOff>85725</xdr:rowOff>
    </xdr:to>
    <xdr:cxnSp macro="">
      <xdr:nvCxnSpPr>
        <xdr:cNvPr id="6" name="Connecteur droit avec flèche 5"/>
        <xdr:cNvCxnSpPr>
          <a:endCxn id="8" idx="1"/>
        </xdr:cNvCxnSpPr>
      </xdr:nvCxnSpPr>
      <xdr:spPr>
        <a:xfrm flipV="1">
          <a:off x="7562850" y="752475"/>
          <a:ext cx="371475" cy="17145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523875</xdr:colOff>
      <xdr:row>4</xdr:row>
      <xdr:rowOff>180975</xdr:rowOff>
    </xdr:from>
    <xdr:to>
      <xdr:col>14</xdr:col>
      <xdr:colOff>771525</xdr:colOff>
      <xdr:row>6</xdr:row>
      <xdr:rowOff>209550</xdr:rowOff>
    </xdr:to>
    <xdr:sp macro="" textlink="">
      <xdr:nvSpPr>
        <xdr:cNvPr id="12" name="ZoneTexte 11"/>
        <xdr:cNvSpPr txBox="1"/>
      </xdr:nvSpPr>
      <xdr:spPr>
        <a:xfrm>
          <a:off x="13239750" y="1143000"/>
          <a:ext cx="2047875" cy="40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En toutes lettres </a:t>
          </a:r>
        </a:p>
        <a:p>
          <a:r>
            <a:rPr lang="fr-FR" sz="9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12</xdr:col>
      <xdr:colOff>152400</xdr:colOff>
      <xdr:row>7</xdr:row>
      <xdr:rowOff>19051</xdr:rowOff>
    </xdr:from>
    <xdr:to>
      <xdr:col>16</xdr:col>
      <xdr:colOff>95250</xdr:colOff>
      <xdr:row>11</xdr:row>
      <xdr:rowOff>95251</xdr:rowOff>
    </xdr:to>
    <xdr:sp macro="" textlink="">
      <xdr:nvSpPr>
        <xdr:cNvPr id="13" name="ZoneTexte 12"/>
        <xdr:cNvSpPr txBox="1"/>
      </xdr:nvSpPr>
      <xdr:spPr>
        <a:xfrm>
          <a:off x="12868275" y="1600201"/>
          <a:ext cx="3524250"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900" b="1">
            <a:solidFill>
              <a:srgbClr val="FF0000"/>
            </a:solidFill>
            <a:latin typeface="Arial" panose="020B0604020202020204" pitchFamily="34" charset="0"/>
            <a:cs typeface="Arial" panose="020B0604020202020204" pitchFamily="34" charset="0"/>
          </a:endParaRPr>
        </a:p>
        <a:p>
          <a:r>
            <a:rPr lang="fr-FR" sz="900" b="1">
              <a:solidFill>
                <a:srgbClr val="FF0000"/>
              </a:solidFill>
              <a:latin typeface="Arial" panose="020B0604020202020204" pitchFamily="34" charset="0"/>
              <a:cs typeface="Arial" panose="020B0604020202020204" pitchFamily="34" charset="0"/>
            </a:rPr>
            <a:t>Si des différences sont constatées, le dossier sera rejeté et</a:t>
          </a:r>
          <a:r>
            <a:rPr lang="fr-FR" sz="900" b="1" baseline="0">
              <a:solidFill>
                <a:srgbClr val="FF0000"/>
              </a:solidFill>
              <a:latin typeface="Arial" panose="020B0604020202020204" pitchFamily="34" charset="0"/>
              <a:cs typeface="Arial" panose="020B0604020202020204" pitchFamily="34" charset="0"/>
            </a:rPr>
            <a:t> donc non instruit</a:t>
          </a:r>
          <a:endParaRPr lang="fr-FR" sz="900" b="1">
            <a:solidFill>
              <a:srgbClr val="FF0000"/>
            </a:solidFill>
            <a:latin typeface="Arial" panose="020B0604020202020204" pitchFamily="34" charset="0"/>
            <a:cs typeface="Arial" panose="020B0604020202020204" pitchFamily="34" charset="0"/>
          </a:endParaRPr>
        </a:p>
      </xdr:txBody>
    </xdr:sp>
    <xdr:clientData/>
  </xdr:twoCellAnchor>
  <xdr:twoCellAnchor>
    <xdr:from>
      <xdr:col>12</xdr:col>
      <xdr:colOff>0</xdr:colOff>
      <xdr:row>7</xdr:row>
      <xdr:rowOff>47625</xdr:rowOff>
    </xdr:from>
    <xdr:to>
      <xdr:col>12</xdr:col>
      <xdr:colOff>180975</xdr:colOff>
      <xdr:row>11</xdr:row>
      <xdr:rowOff>19050</xdr:rowOff>
    </xdr:to>
    <xdr:sp macro="" textlink="">
      <xdr:nvSpPr>
        <xdr:cNvPr id="4" name="Accolade fermante 3"/>
        <xdr:cNvSpPr/>
      </xdr:nvSpPr>
      <xdr:spPr>
        <a:xfrm>
          <a:off x="12715875" y="1628775"/>
          <a:ext cx="180975" cy="714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12</xdr:col>
      <xdr:colOff>76200</xdr:colOff>
      <xdr:row>6</xdr:row>
      <xdr:rowOff>9525</xdr:rowOff>
    </xdr:from>
    <xdr:to>
      <xdr:col>12</xdr:col>
      <xdr:colOff>523875</xdr:colOff>
      <xdr:row>6</xdr:row>
      <xdr:rowOff>114300</xdr:rowOff>
    </xdr:to>
    <xdr:cxnSp macro="">
      <xdr:nvCxnSpPr>
        <xdr:cNvPr id="14" name="Connecteur droit avec flèche 13"/>
        <xdr:cNvCxnSpPr>
          <a:endCxn id="12" idx="1"/>
        </xdr:cNvCxnSpPr>
      </xdr:nvCxnSpPr>
      <xdr:spPr>
        <a:xfrm flipV="1">
          <a:off x="12792075" y="1343025"/>
          <a:ext cx="447675" cy="1047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zoomScale="110" zoomScaleNormal="110" workbookViewId="0">
      <selection sqref="A1:XFD1048576"/>
    </sheetView>
  </sheetViews>
  <sheetFormatPr baseColWidth="10" defaultRowHeight="15" x14ac:dyDescent="0.2"/>
  <cols>
    <col min="1" max="6" width="11.42578125" style="490"/>
    <col min="7" max="7" width="13.7109375" style="490" customWidth="1"/>
    <col min="8" max="8" width="13.28515625" style="490" customWidth="1"/>
    <col min="9" max="10" width="11.42578125" style="490"/>
    <col min="11" max="11" width="14.42578125" style="490" customWidth="1"/>
    <col min="12" max="16384" width="11.42578125" style="490"/>
  </cols>
  <sheetData>
    <row r="1" spans="1:14" ht="15" customHeight="1" x14ac:dyDescent="0.2">
      <c r="A1" s="489"/>
      <c r="B1" s="489"/>
      <c r="C1" s="489"/>
      <c r="D1" s="489"/>
      <c r="E1" s="489"/>
      <c r="F1" s="489"/>
      <c r="G1" s="489"/>
    </row>
    <row r="2" spans="1:14" ht="15" customHeight="1" x14ac:dyDescent="0.2"/>
    <row r="3" spans="1:14" ht="15" customHeight="1" x14ac:dyDescent="0.2"/>
    <row r="4" spans="1:14" ht="15" customHeight="1" x14ac:dyDescent="0.2"/>
    <row r="5" spans="1:14" ht="15" customHeight="1" x14ac:dyDescent="0.2"/>
    <row r="7" spans="1:14" ht="48" customHeight="1" x14ac:dyDescent="0.2">
      <c r="A7" s="501" t="s">
        <v>197</v>
      </c>
      <c r="B7" s="501"/>
      <c r="C7" s="501"/>
      <c r="D7" s="501"/>
      <c r="E7" s="501"/>
      <c r="F7" s="501"/>
      <c r="G7" s="501"/>
      <c r="H7" s="501"/>
      <c r="I7" s="501"/>
      <c r="J7" s="501"/>
      <c r="K7" s="501"/>
    </row>
    <row r="8" spans="1:14" ht="26.25" customHeight="1" x14ac:dyDescent="0.2">
      <c r="A8" s="502" t="s">
        <v>790</v>
      </c>
      <c r="B8" s="502"/>
      <c r="C8" s="502"/>
      <c r="D8" s="502"/>
      <c r="E8" s="502"/>
      <c r="F8" s="502"/>
      <c r="G8" s="502"/>
      <c r="H8" s="502"/>
      <c r="I8" s="502"/>
      <c r="J8" s="502"/>
      <c r="K8" s="502"/>
    </row>
    <row r="9" spans="1:14" x14ac:dyDescent="0.2">
      <c r="A9" s="491"/>
    </row>
    <row r="10" spans="1:14" ht="15.75" thickBot="1" x14ac:dyDescent="0.25">
      <c r="A10" s="489"/>
    </row>
    <row r="11" spans="1:14" ht="30" customHeight="1" thickTop="1" thickBot="1" x14ac:dyDescent="0.25">
      <c r="A11" s="492" t="s">
        <v>791</v>
      </c>
      <c r="B11" s="493"/>
      <c r="C11" s="492"/>
      <c r="D11" s="492"/>
      <c r="E11" s="492"/>
      <c r="F11" s="492"/>
      <c r="G11" s="503" t="s">
        <v>54</v>
      </c>
      <c r="H11" s="504"/>
      <c r="I11" s="504"/>
      <c r="J11" s="504"/>
      <c r="K11" s="505"/>
      <c r="N11" s="494"/>
    </row>
    <row r="12" spans="1:14" ht="15.75" thickTop="1" x14ac:dyDescent="0.2">
      <c r="B12" s="331"/>
      <c r="N12" s="494"/>
    </row>
    <row r="13" spans="1:14" ht="15.75" thickBot="1" x14ac:dyDescent="0.25">
      <c r="B13" s="331"/>
      <c r="N13" s="494"/>
    </row>
    <row r="14" spans="1:14" ht="30" customHeight="1" thickTop="1" thickBot="1" x14ac:dyDescent="0.25">
      <c r="A14" s="492" t="s">
        <v>470</v>
      </c>
      <c r="B14" s="493"/>
      <c r="C14" s="492"/>
      <c r="D14" s="492"/>
      <c r="E14" s="492"/>
      <c r="F14" s="492"/>
      <c r="G14" s="506" t="s">
        <v>809</v>
      </c>
      <c r="H14" s="507"/>
      <c r="I14" s="507"/>
      <c r="J14" s="507"/>
      <c r="K14" s="508"/>
      <c r="N14" s="494"/>
    </row>
    <row r="15" spans="1:14" ht="15.75" thickTop="1" x14ac:dyDescent="0.2">
      <c r="B15" s="331"/>
      <c r="N15" s="494"/>
    </row>
    <row r="16" spans="1:14" x14ac:dyDescent="0.2">
      <c r="B16" s="331"/>
      <c r="N16" s="494"/>
    </row>
    <row r="17" spans="1:14" ht="29.25" customHeight="1" x14ac:dyDescent="0.2">
      <c r="A17" s="500" t="s">
        <v>477</v>
      </c>
      <c r="B17" s="500"/>
      <c r="C17" s="500"/>
      <c r="D17" s="500"/>
      <c r="E17" s="500"/>
      <c r="F17" s="500"/>
      <c r="G17" s="500"/>
      <c r="H17" s="500"/>
      <c r="I17" s="500"/>
      <c r="J17" s="500"/>
      <c r="K17" s="500"/>
      <c r="N17" s="494"/>
    </row>
    <row r="18" spans="1:14" s="496" customFormat="1" ht="15" customHeight="1" x14ac:dyDescent="0.2">
      <c r="A18" s="495"/>
      <c r="B18" s="495"/>
      <c r="C18" s="495"/>
      <c r="D18" s="495"/>
      <c r="E18" s="495"/>
      <c r="F18" s="495"/>
      <c r="G18" s="495"/>
      <c r="H18" s="495"/>
      <c r="I18" s="495"/>
      <c r="J18" s="495"/>
      <c r="K18" s="495"/>
      <c r="N18" s="497"/>
    </row>
    <row r="19" spans="1:14" s="496" customFormat="1" ht="15" customHeight="1" x14ac:dyDescent="0.2">
      <c r="A19" s="495"/>
      <c r="B19" s="495"/>
      <c r="C19" s="495"/>
      <c r="D19" s="495"/>
      <c r="E19" s="495"/>
      <c r="F19" s="495"/>
      <c r="G19" s="495"/>
      <c r="H19" s="495"/>
      <c r="I19" s="495"/>
      <c r="J19" s="495"/>
      <c r="K19" s="495"/>
      <c r="N19" s="497"/>
    </row>
    <row r="20" spans="1:14" ht="24.75" customHeight="1" x14ac:dyDescent="0.2">
      <c r="A20" s="500" t="s">
        <v>478</v>
      </c>
      <c r="B20" s="500"/>
      <c r="C20" s="500"/>
      <c r="D20" s="500"/>
      <c r="E20" s="500"/>
      <c r="F20" s="500"/>
      <c r="G20" s="500"/>
      <c r="H20" s="500"/>
      <c r="I20" s="500"/>
      <c r="J20" s="500"/>
      <c r="K20" s="500"/>
      <c r="N20" s="494"/>
    </row>
    <row r="21" spans="1:14" x14ac:dyDescent="0.2">
      <c r="N21" s="494"/>
    </row>
    <row r="28" spans="1:14" x14ac:dyDescent="0.2">
      <c r="B28" s="331"/>
    </row>
    <row r="29" spans="1:14" x14ac:dyDescent="0.2">
      <c r="C29" s="498"/>
    </row>
    <row r="30" spans="1:14" x14ac:dyDescent="0.2">
      <c r="C30" s="498"/>
    </row>
    <row r="31" spans="1:14" x14ac:dyDescent="0.2">
      <c r="C31" s="498"/>
    </row>
    <row r="32" spans="1:14" x14ac:dyDescent="0.2">
      <c r="C32" s="498"/>
    </row>
    <row r="33" spans="3:3" x14ac:dyDescent="0.2">
      <c r="C33" s="498"/>
    </row>
    <row r="34" spans="3:3" x14ac:dyDescent="0.2">
      <c r="C34" s="498"/>
    </row>
    <row r="35" spans="3:3" x14ac:dyDescent="0.2">
      <c r="C35" s="498"/>
    </row>
  </sheetData>
  <sheetProtection password="B847" sheet="1" objects="1" scenarios="1" autoFilter="0"/>
  <mergeCells count="6">
    <mergeCell ref="A20:K20"/>
    <mergeCell ref="A7:K7"/>
    <mergeCell ref="A8:K8"/>
    <mergeCell ref="G11:K11"/>
    <mergeCell ref="G14:K14"/>
    <mergeCell ref="A17:K17"/>
  </mergeCells>
  <dataValidations count="2">
    <dataValidation type="list" allowBlank="1" showInputMessage="1" showErrorMessage="1" sqref="G14:K14">
      <formula1>INDIRECT($G$11)</formula1>
    </dataValidation>
    <dataValidation type="list" allowBlank="1" showInputMessage="1" showErrorMessage="1" sqref="G11:K11">
      <formula1>Libellé2</formula1>
    </dataValidation>
  </dataValidations>
  <pageMargins left="0.70866141732283472" right="0.70866141732283472" top="0.74803149606299213" bottom="0.74803149606299213" header="0.31496062992125984" footer="0.31496062992125984"/>
  <pageSetup paperSize="9" scale="67"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0"/>
  <sheetViews>
    <sheetView showGridLines="0" zoomScale="80" zoomScaleNormal="80" workbookViewId="0">
      <selection activeCell="B32" sqref="B32:M34"/>
    </sheetView>
  </sheetViews>
  <sheetFormatPr baseColWidth="10" defaultRowHeight="12.75" x14ac:dyDescent="0.2"/>
  <cols>
    <col min="1" max="1" width="14.85546875" style="237" customWidth="1"/>
    <col min="2" max="2" width="17.140625" style="237" customWidth="1"/>
    <col min="3" max="3" width="19" style="237" customWidth="1"/>
    <col min="4" max="4" width="17.85546875" style="237" customWidth="1"/>
    <col min="5" max="5" width="16.28515625" style="237" customWidth="1"/>
    <col min="6" max="6" width="17.42578125" style="237" customWidth="1"/>
    <col min="7" max="7" width="18.42578125" style="237" customWidth="1"/>
    <col min="8" max="8" width="16.140625" style="237" customWidth="1"/>
    <col min="9" max="9" width="24.85546875" style="237" customWidth="1"/>
    <col min="10" max="10" width="15.28515625" style="237" customWidth="1"/>
    <col min="11" max="11" width="11.42578125" style="237"/>
    <col min="12" max="12" width="14" style="237" customWidth="1"/>
    <col min="13" max="13" width="12.85546875" style="237" customWidth="1"/>
    <col min="14" max="14" width="15.28515625" style="237" customWidth="1"/>
    <col min="15" max="16384" width="11.42578125" style="237"/>
  </cols>
  <sheetData>
    <row r="1" spans="1:14" ht="34.5" customHeight="1" x14ac:dyDescent="0.2">
      <c r="A1" s="650" t="s">
        <v>798</v>
      </c>
      <c r="B1" s="651"/>
      <c r="C1" s="651"/>
      <c r="D1" s="651"/>
      <c r="E1" s="651"/>
      <c r="F1" s="651"/>
      <c r="G1" s="651"/>
      <c r="H1" s="651"/>
      <c r="I1" s="651"/>
      <c r="J1" s="651"/>
      <c r="K1" s="651"/>
      <c r="L1" s="651"/>
      <c r="M1" s="651"/>
      <c r="N1" s="652"/>
    </row>
    <row r="2" spans="1:14" ht="21.75" customHeight="1" x14ac:dyDescent="0.2">
      <c r="A2" s="653"/>
      <c r="B2" s="654"/>
      <c r="C2" s="654"/>
      <c r="D2" s="654"/>
      <c r="E2" s="654"/>
      <c r="F2" s="654"/>
      <c r="G2" s="654"/>
      <c r="H2" s="654"/>
      <c r="I2" s="654"/>
      <c r="J2" s="654"/>
      <c r="K2" s="654"/>
      <c r="L2" s="654"/>
      <c r="M2" s="654"/>
      <c r="N2" s="655"/>
    </row>
    <row r="3" spans="1:14" ht="21.75" customHeight="1" x14ac:dyDescent="0.2">
      <c r="A3" s="759" t="s">
        <v>430</v>
      </c>
      <c r="B3" s="759"/>
      <c r="C3" s="759"/>
      <c r="D3" s="759"/>
      <c r="E3" s="759"/>
      <c r="F3" s="759"/>
      <c r="G3" s="759"/>
      <c r="H3" s="759"/>
      <c r="I3" s="759"/>
      <c r="J3" s="759"/>
      <c r="K3" s="759"/>
      <c r="L3" s="759"/>
      <c r="M3" s="759"/>
      <c r="N3" s="759"/>
    </row>
    <row r="4" spans="1:14" ht="21.75" customHeight="1" x14ac:dyDescent="0.2">
      <c r="A4" s="388" t="s">
        <v>432</v>
      </c>
      <c r="B4" s="388"/>
      <c r="C4" s="388"/>
      <c r="D4" s="388"/>
      <c r="E4" s="388"/>
      <c r="F4" s="388"/>
      <c r="G4" s="388"/>
      <c r="H4" s="388"/>
      <c r="I4" s="388"/>
      <c r="J4" s="388"/>
      <c r="K4" s="388"/>
      <c r="L4" s="388"/>
      <c r="M4" s="388"/>
      <c r="N4" s="388"/>
    </row>
    <row r="5" spans="1:14" ht="21.75" customHeight="1" x14ac:dyDescent="0.2">
      <c r="A5" s="389"/>
      <c r="B5" s="389"/>
      <c r="C5" s="389"/>
      <c r="D5" s="389"/>
      <c r="E5" s="389"/>
      <c r="F5" s="389"/>
      <c r="G5" s="389"/>
      <c r="H5" s="389"/>
      <c r="I5" s="389"/>
      <c r="J5" s="389"/>
      <c r="K5" s="389"/>
      <c r="L5" s="389"/>
      <c r="M5" s="389"/>
      <c r="N5" s="389"/>
    </row>
    <row r="6" spans="1:14" ht="21.75" customHeight="1" x14ac:dyDescent="0.2">
      <c r="A6" s="238"/>
      <c r="B6" s="238"/>
      <c r="C6" s="238"/>
      <c r="D6" s="238"/>
      <c r="E6" s="238"/>
      <c r="F6" s="238"/>
      <c r="G6" s="238"/>
      <c r="H6" s="238"/>
      <c r="I6" s="238"/>
      <c r="J6" s="238"/>
      <c r="K6" s="238"/>
      <c r="L6" s="238"/>
      <c r="M6" s="238"/>
      <c r="N6" s="238"/>
    </row>
    <row r="7" spans="1:14" s="239" customFormat="1" ht="9.9499999999999993" customHeight="1" x14ac:dyDescent="0.2">
      <c r="A7" s="238"/>
      <c r="B7" s="238"/>
      <c r="C7" s="238"/>
      <c r="D7" s="238"/>
      <c r="E7" s="238"/>
      <c r="F7" s="238"/>
      <c r="G7" s="238"/>
      <c r="H7" s="238"/>
      <c r="I7" s="238"/>
      <c r="J7" s="238"/>
      <c r="K7" s="238"/>
      <c r="L7" s="238"/>
      <c r="M7" s="238"/>
      <c r="N7" s="238"/>
    </row>
    <row r="8" spans="1:14" s="239" customFormat="1" ht="20.100000000000001" customHeight="1" x14ac:dyDescent="0.25">
      <c r="A8" s="660" t="s">
        <v>1</v>
      </c>
      <c r="B8" s="660"/>
      <c r="D8" s="756" t="str">
        <f>IF('Fiche 3-1'!E5&lt;&gt;"",'Fiche 3-1'!E5,"")</f>
        <v/>
      </c>
      <c r="E8" s="756"/>
      <c r="F8" s="756"/>
      <c r="G8" s="243"/>
      <c r="H8" s="390"/>
      <c r="I8" s="243"/>
      <c r="J8" s="243"/>
      <c r="K8" s="243"/>
      <c r="L8" s="243"/>
      <c r="M8" s="243"/>
      <c r="N8" s="243"/>
    </row>
    <row r="9" spans="1:14" ht="9.9499999999999993" customHeight="1" x14ac:dyDescent="0.2">
      <c r="A9" s="244"/>
      <c r="B9" s="244"/>
      <c r="D9" s="245"/>
      <c r="E9" s="245"/>
      <c r="F9" s="245"/>
      <c r="G9" s="245"/>
      <c r="H9" s="245"/>
      <c r="I9" s="245"/>
      <c r="J9" s="245"/>
      <c r="K9" s="245"/>
      <c r="L9" s="245"/>
      <c r="M9" s="245"/>
      <c r="N9" s="245"/>
    </row>
    <row r="10" spans="1:14" ht="20.100000000000001" customHeight="1" x14ac:dyDescent="0.2">
      <c r="A10" s="246" t="s">
        <v>45</v>
      </c>
      <c r="B10" s="244"/>
      <c r="D10" s="771" t="str">
        <f>IF('Fiche 3-1'!E7&lt;&gt;"",'Fiche 3-1'!E7,"")</f>
        <v/>
      </c>
      <c r="E10" s="772"/>
      <c r="F10" s="772"/>
      <c r="G10" s="772"/>
      <c r="H10" s="772"/>
      <c r="I10" s="772"/>
      <c r="J10" s="772"/>
      <c r="K10" s="772"/>
      <c r="L10" s="772"/>
      <c r="M10" s="773"/>
      <c r="N10" s="308"/>
    </row>
    <row r="11" spans="1:14" ht="9.9499999999999993" customHeight="1" x14ac:dyDescent="0.2">
      <c r="A11" s="246"/>
      <c r="B11" s="244"/>
      <c r="D11" s="249"/>
      <c r="E11" s="249"/>
      <c r="F11" s="249"/>
      <c r="G11" s="249"/>
      <c r="H11" s="249"/>
      <c r="I11" s="249"/>
      <c r="J11" s="249"/>
      <c r="K11" s="249"/>
      <c r="L11" s="249"/>
      <c r="M11" s="249"/>
      <c r="N11" s="278"/>
    </row>
    <row r="12" spans="1:14" ht="20.100000000000001" customHeight="1" x14ac:dyDescent="0.2">
      <c r="A12" s="660" t="s">
        <v>237</v>
      </c>
      <c r="B12" s="660"/>
      <c r="D12" s="391" t="str">
        <f>IF('Fiche 3-1'!D25&lt;&gt;"",'Fiche 3-1'!D25,"")</f>
        <v/>
      </c>
      <c r="E12" s="249"/>
      <c r="F12" s="249"/>
      <c r="G12" s="249"/>
      <c r="H12" s="249"/>
      <c r="I12" s="249"/>
      <c r="J12" s="249"/>
      <c r="K12" s="249"/>
      <c r="L12" s="249"/>
      <c r="M12" s="249"/>
      <c r="N12" s="278"/>
    </row>
    <row r="13" spans="1:14" ht="9.9499999999999993" customHeight="1" x14ac:dyDescent="0.2">
      <c r="A13" s="246"/>
      <c r="B13" s="244"/>
      <c r="D13" s="249"/>
      <c r="E13" s="249"/>
      <c r="F13" s="249"/>
      <c r="G13" s="249"/>
      <c r="H13" s="249"/>
      <c r="I13" s="249"/>
      <c r="J13" s="249"/>
      <c r="K13" s="249"/>
      <c r="L13" s="249"/>
      <c r="M13" s="249"/>
      <c r="N13" s="278"/>
    </row>
    <row r="14" spans="1:14" ht="20.100000000000001" customHeight="1" x14ac:dyDescent="0.2">
      <c r="A14" s="246" t="s">
        <v>53</v>
      </c>
      <c r="B14" s="244"/>
      <c r="D14" s="827" t="str">
        <f>IF('Fiche 3-1'!D28&lt;&gt;"",'Fiche 3-1'!D28,"")</f>
        <v/>
      </c>
      <c r="E14" s="828"/>
      <c r="F14" s="828"/>
      <c r="G14" s="828"/>
      <c r="H14" s="828"/>
      <c r="I14" s="828"/>
      <c r="J14" s="828"/>
      <c r="K14" s="828"/>
      <c r="L14" s="828"/>
      <c r="M14" s="829"/>
      <c r="N14" s="392"/>
    </row>
    <row r="15" spans="1:14" ht="9.9499999999999993" customHeight="1" x14ac:dyDescent="0.2">
      <c r="A15" s="246"/>
      <c r="B15" s="244"/>
      <c r="D15" s="249"/>
      <c r="E15" s="249"/>
      <c r="F15" s="249"/>
      <c r="G15" s="249"/>
      <c r="H15" s="249"/>
      <c r="I15" s="249"/>
      <c r="J15" s="249"/>
      <c r="K15" s="249"/>
      <c r="L15" s="249"/>
      <c r="M15" s="249"/>
      <c r="N15" s="249"/>
    </row>
    <row r="16" spans="1:14" ht="9.9499999999999993" customHeight="1" x14ac:dyDescent="0.2">
      <c r="A16" s="246"/>
      <c r="B16" s="244"/>
      <c r="D16" s="249"/>
      <c r="E16" s="249"/>
      <c r="F16" s="249"/>
      <c r="G16" s="249"/>
      <c r="H16" s="249"/>
      <c r="I16" s="249"/>
      <c r="J16" s="249"/>
      <c r="K16" s="249"/>
      <c r="L16" s="249"/>
      <c r="M16" s="249"/>
      <c r="N16" s="249"/>
    </row>
    <row r="17" spans="1:15" ht="9.9499999999999993" customHeight="1" x14ac:dyDescent="0.2">
      <c r="A17" s="252"/>
      <c r="B17" s="252"/>
      <c r="C17" s="252"/>
      <c r="D17" s="252"/>
      <c r="E17" s="252"/>
      <c r="F17" s="252"/>
      <c r="G17" s="252"/>
      <c r="H17" s="252"/>
      <c r="I17" s="252"/>
      <c r="J17" s="252"/>
      <c r="K17" s="252"/>
      <c r="L17" s="252"/>
      <c r="M17" s="252"/>
      <c r="N17" s="252"/>
      <c r="O17" s="252"/>
    </row>
    <row r="18" spans="1:15" ht="15.95" customHeight="1" x14ac:dyDescent="0.2">
      <c r="A18" s="624" t="s">
        <v>261</v>
      </c>
      <c r="B18" s="624"/>
      <c r="C18" s="624"/>
      <c r="D18" s="624"/>
      <c r="E18" s="624"/>
      <c r="F18" s="624"/>
      <c r="G18" s="624"/>
      <c r="H18" s="624"/>
      <c r="I18" s="624"/>
      <c r="J18" s="624"/>
      <c r="K18" s="624"/>
      <c r="L18" s="624"/>
      <c r="M18" s="624"/>
      <c r="N18" s="624"/>
      <c r="O18" s="252"/>
    </row>
    <row r="19" spans="1:15" ht="9.9499999999999993" customHeight="1" thickBot="1" x14ac:dyDescent="0.25">
      <c r="A19" s="252"/>
      <c r="B19" s="252"/>
      <c r="C19" s="252"/>
      <c r="D19" s="252"/>
      <c r="E19" s="252"/>
      <c r="F19" s="252"/>
      <c r="G19" s="252"/>
      <c r="H19" s="252"/>
      <c r="I19" s="252"/>
      <c r="J19" s="252"/>
      <c r="K19" s="252"/>
      <c r="L19" s="252"/>
      <c r="M19" s="252"/>
      <c r="N19" s="252"/>
      <c r="O19" s="252"/>
    </row>
    <row r="20" spans="1:15" ht="20.100000000000001" customHeight="1" thickTop="1" thickBot="1" x14ac:dyDescent="0.25">
      <c r="A20" s="246" t="s">
        <v>2</v>
      </c>
      <c r="B20" s="785"/>
      <c r="C20" s="786"/>
      <c r="D20" s="787"/>
      <c r="F20" s="246" t="s">
        <v>3</v>
      </c>
      <c r="G20" s="785"/>
      <c r="H20" s="786"/>
      <c r="I20" s="786"/>
      <c r="J20" s="787"/>
    </row>
    <row r="21" spans="1:15" ht="9.9499999999999993" customHeight="1" thickTop="1" thickBot="1" x14ac:dyDescent="0.25">
      <c r="A21" s="244"/>
    </row>
    <row r="22" spans="1:15" ht="20.100000000000001" customHeight="1" thickTop="1" thickBot="1" x14ac:dyDescent="0.25">
      <c r="A22" s="246" t="s">
        <v>4</v>
      </c>
      <c r="B22" s="785"/>
      <c r="C22" s="786"/>
      <c r="D22" s="786"/>
      <c r="E22" s="786"/>
      <c r="F22" s="786"/>
      <c r="G22" s="786"/>
      <c r="H22" s="786"/>
      <c r="I22" s="786"/>
      <c r="J22" s="787"/>
    </row>
    <row r="23" spans="1:15" ht="9.9499999999999993" customHeight="1" thickTop="1" thickBot="1" x14ac:dyDescent="0.25">
      <c r="A23" s="244"/>
    </row>
    <row r="24" spans="1:15" ht="20.100000000000001" customHeight="1" thickTop="1" thickBot="1" x14ac:dyDescent="0.25">
      <c r="A24" s="246" t="s">
        <v>5</v>
      </c>
      <c r="B24" s="788"/>
      <c r="C24" s="789"/>
      <c r="F24" s="246" t="s">
        <v>254</v>
      </c>
      <c r="G24" s="578" t="s">
        <v>255</v>
      </c>
      <c r="H24" s="579"/>
      <c r="I24" s="579"/>
      <c r="J24" s="580"/>
    </row>
    <row r="25" spans="1:15" ht="9.9499999999999993" customHeight="1" thickTop="1" x14ac:dyDescent="0.2">
      <c r="A25" s="252"/>
      <c r="B25" s="252"/>
      <c r="C25" s="252"/>
      <c r="D25" s="252"/>
      <c r="E25" s="252"/>
      <c r="F25" s="252"/>
      <c r="G25" s="252"/>
      <c r="H25" s="252"/>
      <c r="I25" s="252"/>
      <c r="J25" s="252"/>
      <c r="K25" s="252"/>
      <c r="L25" s="252"/>
      <c r="M25" s="252"/>
      <c r="N25" s="252"/>
      <c r="O25" s="252"/>
    </row>
    <row r="26" spans="1:15" ht="9.9499999999999993" customHeight="1" x14ac:dyDescent="0.2">
      <c r="A26" s="252"/>
      <c r="B26" s="252"/>
      <c r="C26" s="252"/>
      <c r="D26" s="252"/>
      <c r="E26" s="252"/>
      <c r="F26" s="252"/>
      <c r="G26" s="252"/>
      <c r="H26" s="252"/>
      <c r="I26" s="252"/>
      <c r="J26" s="252"/>
      <c r="K26" s="252"/>
      <c r="L26" s="252"/>
      <c r="M26" s="252"/>
      <c r="N26" s="252"/>
      <c r="O26" s="252"/>
    </row>
    <row r="27" spans="1:15" ht="21.75" customHeight="1" x14ac:dyDescent="0.2">
      <c r="A27" s="624" t="s">
        <v>191</v>
      </c>
      <c r="B27" s="624"/>
      <c r="C27" s="624"/>
      <c r="D27" s="624"/>
      <c r="E27" s="624"/>
      <c r="F27" s="624"/>
      <c r="G27" s="624"/>
      <c r="H27" s="624"/>
      <c r="I27" s="624"/>
      <c r="J27" s="624"/>
      <c r="K27" s="624"/>
      <c r="L27" s="624"/>
      <c r="M27" s="624"/>
      <c r="N27" s="624"/>
      <c r="O27" s="252"/>
    </row>
    <row r="28" spans="1:15" ht="9.9499999999999993" customHeight="1" thickBot="1" x14ac:dyDescent="0.25">
      <c r="A28" s="252"/>
      <c r="B28" s="252"/>
      <c r="C28" s="252"/>
      <c r="D28" s="252"/>
      <c r="E28" s="252"/>
      <c r="F28" s="252"/>
      <c r="G28" s="252"/>
      <c r="H28" s="252"/>
      <c r="I28" s="252"/>
      <c r="J28" s="252"/>
      <c r="K28" s="252"/>
      <c r="L28" s="252"/>
      <c r="M28" s="252"/>
      <c r="N28" s="252"/>
      <c r="O28" s="252"/>
    </row>
    <row r="29" spans="1:15" ht="20.100000000000001" customHeight="1" thickTop="1" thickBot="1" x14ac:dyDescent="0.3">
      <c r="A29" s="393" t="s">
        <v>234</v>
      </c>
      <c r="B29" s="760"/>
      <c r="C29" s="761"/>
      <c r="D29" s="252"/>
      <c r="E29" s="252"/>
      <c r="F29" s="252"/>
      <c r="G29" s="252"/>
      <c r="H29" s="252"/>
      <c r="I29" s="252"/>
      <c r="J29" s="252"/>
      <c r="K29" s="252"/>
      <c r="L29" s="252"/>
      <c r="M29" s="252"/>
      <c r="N29" s="252"/>
      <c r="O29" s="252"/>
    </row>
    <row r="30" spans="1:15" ht="9.9499999999999993" customHeight="1" thickTop="1" x14ac:dyDescent="0.2">
      <c r="A30" s="252"/>
      <c r="B30" s="252"/>
      <c r="C30" s="252"/>
      <c r="D30" s="252"/>
      <c r="E30" s="252"/>
      <c r="F30" s="252"/>
      <c r="G30" s="252"/>
      <c r="H30" s="252"/>
      <c r="I30" s="252"/>
      <c r="J30" s="252"/>
      <c r="K30" s="252"/>
      <c r="L30" s="252"/>
      <c r="M30" s="252"/>
      <c r="N30" s="252"/>
      <c r="O30" s="252"/>
    </row>
    <row r="31" spans="1:15" s="393" customFormat="1" ht="20.100000000000001" customHeight="1" thickBot="1" x14ac:dyDescent="0.3">
      <c r="A31" s="262" t="s">
        <v>235</v>
      </c>
    </row>
    <row r="32" spans="1:15" ht="50.1" customHeight="1" thickTop="1" x14ac:dyDescent="0.2">
      <c r="A32" s="252"/>
      <c r="B32" s="762"/>
      <c r="C32" s="763"/>
      <c r="D32" s="763"/>
      <c r="E32" s="763"/>
      <c r="F32" s="763"/>
      <c r="G32" s="763"/>
      <c r="H32" s="763"/>
      <c r="I32" s="763"/>
      <c r="J32" s="763"/>
      <c r="K32" s="763"/>
      <c r="L32" s="763"/>
      <c r="M32" s="764"/>
      <c r="N32" s="394"/>
      <c r="O32" s="252"/>
    </row>
    <row r="33" spans="1:15" ht="50.1" customHeight="1" x14ac:dyDescent="0.2">
      <c r="A33" s="252"/>
      <c r="B33" s="765"/>
      <c r="C33" s="766"/>
      <c r="D33" s="766"/>
      <c r="E33" s="766"/>
      <c r="F33" s="766"/>
      <c r="G33" s="766"/>
      <c r="H33" s="766"/>
      <c r="I33" s="766"/>
      <c r="J33" s="766"/>
      <c r="K33" s="766"/>
      <c r="L33" s="766"/>
      <c r="M33" s="767"/>
      <c r="N33" s="394"/>
      <c r="O33" s="252"/>
    </row>
    <row r="34" spans="1:15" ht="50.1" customHeight="1" thickBot="1" x14ac:dyDescent="0.25">
      <c r="A34" s="252"/>
      <c r="B34" s="768"/>
      <c r="C34" s="769"/>
      <c r="D34" s="769"/>
      <c r="E34" s="769"/>
      <c r="F34" s="769"/>
      <c r="G34" s="769"/>
      <c r="H34" s="769"/>
      <c r="I34" s="769"/>
      <c r="J34" s="769"/>
      <c r="K34" s="769"/>
      <c r="L34" s="769"/>
      <c r="M34" s="770"/>
      <c r="N34" s="394"/>
      <c r="O34" s="252"/>
    </row>
    <row r="35" spans="1:15" ht="9.9499999999999993" customHeight="1" thickTop="1" x14ac:dyDescent="0.2">
      <c r="A35" s="252"/>
      <c r="B35" s="252"/>
      <c r="C35" s="252"/>
      <c r="D35" s="252"/>
      <c r="E35" s="252"/>
      <c r="F35" s="252"/>
      <c r="G35" s="252"/>
      <c r="H35" s="252"/>
      <c r="I35" s="252"/>
      <c r="J35" s="252"/>
      <c r="K35" s="252"/>
      <c r="L35" s="252"/>
      <c r="M35" s="252"/>
      <c r="N35" s="252"/>
      <c r="O35" s="252"/>
    </row>
    <row r="36" spans="1:15" ht="9.9499999999999993" customHeight="1" x14ac:dyDescent="0.2">
      <c r="A36" s="252"/>
      <c r="B36" s="252"/>
      <c r="C36" s="252"/>
      <c r="D36" s="252"/>
      <c r="E36" s="252"/>
      <c r="F36" s="252"/>
      <c r="G36" s="252"/>
      <c r="H36" s="252"/>
      <c r="I36" s="252"/>
      <c r="J36" s="252"/>
      <c r="K36" s="252"/>
      <c r="L36" s="252"/>
      <c r="M36" s="252"/>
      <c r="N36" s="252"/>
      <c r="O36" s="252"/>
    </row>
    <row r="37" spans="1:15" ht="15.95" customHeight="1" x14ac:dyDescent="0.2">
      <c r="A37" s="624" t="s">
        <v>192</v>
      </c>
      <c r="B37" s="624"/>
      <c r="C37" s="624"/>
      <c r="D37" s="624"/>
      <c r="E37" s="624"/>
      <c r="F37" s="624"/>
      <c r="G37" s="624"/>
      <c r="H37" s="624"/>
      <c r="I37" s="624"/>
      <c r="J37" s="624"/>
      <c r="K37" s="624"/>
      <c r="L37" s="624"/>
      <c r="M37" s="624"/>
      <c r="N37" s="624"/>
      <c r="O37" s="252"/>
    </row>
    <row r="38" spans="1:15" ht="9.9499999999999993" customHeight="1" thickBot="1" x14ac:dyDescent="0.25">
      <c r="A38" s="252"/>
      <c r="B38" s="252"/>
      <c r="C38" s="252"/>
      <c r="D38" s="252"/>
      <c r="E38" s="252"/>
      <c r="F38" s="252"/>
      <c r="G38" s="252"/>
      <c r="H38" s="252"/>
      <c r="I38" s="252"/>
      <c r="J38" s="252"/>
      <c r="K38" s="252"/>
      <c r="L38" s="252"/>
      <c r="M38" s="252"/>
      <c r="N38" s="252"/>
      <c r="O38" s="252"/>
    </row>
    <row r="39" spans="1:15" s="262" customFormat="1" ht="20.100000000000001" customHeight="1" thickTop="1" thickBot="1" x14ac:dyDescent="0.25">
      <c r="A39" s="262" t="s">
        <v>303</v>
      </c>
      <c r="E39" s="17"/>
    </row>
    <row r="40" spans="1:15" ht="9.9499999999999993" customHeight="1" thickTop="1" thickBot="1" x14ac:dyDescent="0.25">
      <c r="A40" s="252"/>
      <c r="B40" s="252"/>
      <c r="C40" s="252"/>
      <c r="D40" s="252"/>
      <c r="E40" s="252"/>
      <c r="F40" s="252"/>
      <c r="G40" s="252"/>
      <c r="H40" s="252"/>
      <c r="I40" s="252"/>
      <c r="J40" s="252"/>
      <c r="K40" s="252"/>
      <c r="L40" s="252"/>
      <c r="M40" s="252"/>
      <c r="N40" s="252"/>
      <c r="O40" s="252"/>
    </row>
    <row r="41" spans="1:15" ht="20.100000000000001" customHeight="1" thickTop="1" x14ac:dyDescent="0.2">
      <c r="A41" s="262" t="s">
        <v>193</v>
      </c>
      <c r="B41" s="762"/>
      <c r="C41" s="763"/>
      <c r="D41" s="763"/>
      <c r="E41" s="763"/>
      <c r="F41" s="763"/>
      <c r="G41" s="763"/>
      <c r="H41" s="763"/>
      <c r="I41" s="763"/>
      <c r="J41" s="763"/>
      <c r="K41" s="763"/>
      <c r="L41" s="763"/>
      <c r="M41" s="764"/>
      <c r="N41" s="252"/>
      <c r="O41" s="252"/>
    </row>
    <row r="42" spans="1:15" ht="20.100000000000001" customHeight="1" x14ac:dyDescent="0.2">
      <c r="A42" s="252"/>
      <c r="B42" s="765"/>
      <c r="C42" s="766"/>
      <c r="D42" s="766"/>
      <c r="E42" s="766"/>
      <c r="F42" s="766"/>
      <c r="G42" s="766"/>
      <c r="H42" s="766"/>
      <c r="I42" s="766"/>
      <c r="J42" s="766"/>
      <c r="K42" s="766"/>
      <c r="L42" s="766"/>
      <c r="M42" s="767"/>
      <c r="N42" s="252"/>
      <c r="O42" s="252"/>
    </row>
    <row r="43" spans="1:15" ht="20.100000000000001" customHeight="1" thickBot="1" x14ac:dyDescent="0.25">
      <c r="A43" s="252"/>
      <c r="B43" s="768"/>
      <c r="C43" s="769"/>
      <c r="D43" s="769"/>
      <c r="E43" s="769"/>
      <c r="F43" s="769"/>
      <c r="G43" s="769"/>
      <c r="H43" s="769"/>
      <c r="I43" s="769"/>
      <c r="J43" s="769"/>
      <c r="K43" s="769"/>
      <c r="L43" s="769"/>
      <c r="M43" s="770"/>
      <c r="N43" s="252"/>
      <c r="O43" s="252"/>
    </row>
    <row r="44" spans="1:15" ht="9.9499999999999993" customHeight="1" thickTop="1" x14ac:dyDescent="0.2">
      <c r="A44" s="395" t="s">
        <v>236</v>
      </c>
      <c r="B44" s="252"/>
      <c r="C44" s="252"/>
      <c r="D44" s="252"/>
      <c r="E44" s="252"/>
      <c r="F44" s="252"/>
      <c r="G44" s="252"/>
      <c r="H44" s="252"/>
      <c r="I44" s="252"/>
      <c r="J44" s="252"/>
      <c r="K44" s="252"/>
      <c r="L44" s="252"/>
      <c r="M44" s="252"/>
      <c r="N44" s="252"/>
      <c r="O44" s="252"/>
    </row>
    <row r="45" spans="1:15" s="255" customFormat="1" ht="9.9499999999999993" customHeight="1" x14ac:dyDescent="0.25">
      <c r="A45" s="256"/>
      <c r="C45" s="257"/>
      <c r="E45" s="258"/>
      <c r="F45" s="258"/>
      <c r="H45" s="259"/>
      <c r="I45" s="259"/>
      <c r="J45" s="259"/>
    </row>
    <row r="46" spans="1:15" ht="20.100000000000001" customHeight="1" x14ac:dyDescent="0.2">
      <c r="A46" s="246" t="s">
        <v>506</v>
      </c>
      <c r="E46" s="274"/>
      <c r="F46" s="275"/>
      <c r="G46" s="274"/>
      <c r="H46" s="275"/>
      <c r="I46" s="274"/>
      <c r="J46" s="275"/>
      <c r="K46" s="274"/>
      <c r="L46" s="275"/>
      <c r="M46" s="274"/>
      <c r="N46" s="275"/>
    </row>
    <row r="47" spans="1:15" ht="20.100000000000001" customHeight="1" thickBot="1" x14ac:dyDescent="0.25">
      <c r="C47" s="276" t="s">
        <v>6</v>
      </c>
      <c r="D47" s="276" t="s">
        <v>49</v>
      </c>
      <c r="E47" s="276" t="s">
        <v>50</v>
      </c>
      <c r="F47" s="276" t="s">
        <v>51</v>
      </c>
      <c r="G47" s="276" t="s">
        <v>52</v>
      </c>
      <c r="H47" s="276" t="s">
        <v>7</v>
      </c>
      <c r="I47" s="276" t="s">
        <v>8</v>
      </c>
      <c r="J47" s="276" t="s">
        <v>9</v>
      </c>
      <c r="K47" s="276" t="s">
        <v>10</v>
      </c>
      <c r="L47" s="276" t="s">
        <v>11</v>
      </c>
      <c r="M47" s="276" t="s">
        <v>12</v>
      </c>
      <c r="N47" s="276" t="s">
        <v>13</v>
      </c>
    </row>
    <row r="48" spans="1:15" ht="18" customHeight="1" thickTop="1" thickBot="1" x14ac:dyDescent="0.25">
      <c r="C48" s="19"/>
      <c r="D48" s="19"/>
      <c r="E48" s="19"/>
      <c r="F48" s="19"/>
      <c r="G48" s="19"/>
      <c r="H48" s="19"/>
      <c r="I48" s="19"/>
      <c r="J48" s="19"/>
      <c r="K48" s="19"/>
      <c r="L48" s="19"/>
      <c r="M48" s="19"/>
      <c r="N48" s="19"/>
    </row>
    <row r="49" spans="1:15" ht="9.9499999999999993" customHeight="1" thickTop="1" x14ac:dyDescent="0.2">
      <c r="E49" s="396"/>
      <c r="F49" s="277"/>
      <c r="G49" s="396"/>
      <c r="H49" s="277"/>
      <c r="I49" s="277"/>
      <c r="J49" s="277"/>
      <c r="K49" s="277"/>
      <c r="L49" s="277"/>
      <c r="M49" s="277"/>
      <c r="N49" s="277"/>
    </row>
    <row r="50" spans="1:15" ht="9.9499999999999993" customHeight="1" x14ac:dyDescent="0.2">
      <c r="E50" s="258"/>
      <c r="F50" s="257"/>
      <c r="G50" s="258"/>
      <c r="H50" s="257"/>
      <c r="K50" s="258"/>
      <c r="L50" s="257"/>
    </row>
    <row r="51" spans="1:15" s="277" customFormat="1" ht="17.25" customHeight="1" thickBot="1" x14ac:dyDescent="0.25">
      <c r="A51" s="397" t="s">
        <v>238</v>
      </c>
      <c r="C51" s="398"/>
      <c r="D51" s="398"/>
      <c r="E51" s="398"/>
      <c r="F51" s="398"/>
      <c r="G51" s="398"/>
      <c r="H51" s="398"/>
      <c r="I51" s="398"/>
      <c r="J51" s="398"/>
      <c r="K51" s="398"/>
      <c r="L51" s="398"/>
      <c r="M51" s="398"/>
      <c r="N51" s="398"/>
    </row>
    <row r="52" spans="1:15" s="239" customFormat="1" ht="33" customHeight="1" thickTop="1" x14ac:dyDescent="0.2">
      <c r="A52" s="260"/>
      <c r="B52" s="581"/>
      <c r="C52" s="582"/>
      <c r="D52" s="582"/>
      <c r="E52" s="582"/>
      <c r="F52" s="582"/>
      <c r="G52" s="582"/>
      <c r="H52" s="582"/>
      <c r="I52" s="582"/>
      <c r="J52" s="582"/>
      <c r="K52" s="582"/>
      <c r="L52" s="582"/>
      <c r="M52" s="583"/>
      <c r="N52" s="399"/>
    </row>
    <row r="53" spans="1:15" s="239" customFormat="1" ht="33" customHeight="1" thickBot="1" x14ac:dyDescent="0.25">
      <c r="A53" s="260"/>
      <c r="B53" s="587"/>
      <c r="C53" s="588"/>
      <c r="D53" s="588"/>
      <c r="E53" s="588"/>
      <c r="F53" s="588"/>
      <c r="G53" s="588"/>
      <c r="H53" s="588"/>
      <c r="I53" s="588"/>
      <c r="J53" s="588"/>
      <c r="K53" s="588"/>
      <c r="L53" s="588"/>
      <c r="M53" s="589"/>
      <c r="N53" s="399"/>
    </row>
    <row r="54" spans="1:15" s="239" customFormat="1" ht="9.9499999999999993" customHeight="1" thickTop="1" x14ac:dyDescent="0.2">
      <c r="A54" s="260"/>
      <c r="B54" s="275"/>
      <c r="C54" s="275"/>
      <c r="D54" s="275"/>
      <c r="E54" s="275"/>
      <c r="F54" s="275"/>
      <c r="G54" s="275"/>
      <c r="H54" s="275"/>
      <c r="I54" s="275"/>
      <c r="J54" s="275"/>
      <c r="K54" s="275"/>
      <c r="L54" s="275"/>
      <c r="M54" s="275"/>
      <c r="N54" s="399"/>
    </row>
    <row r="55" spans="1:15" s="239" customFormat="1" ht="9.9499999999999993" customHeight="1" x14ac:dyDescent="0.2">
      <c r="A55" s="260"/>
      <c r="B55" s="275"/>
      <c r="C55" s="275"/>
      <c r="D55" s="275"/>
      <c r="E55" s="275"/>
      <c r="F55" s="275"/>
      <c r="G55" s="275"/>
      <c r="H55" s="275"/>
      <c r="I55" s="275"/>
      <c r="J55" s="275"/>
      <c r="K55" s="275"/>
      <c r="L55" s="275"/>
      <c r="M55" s="275"/>
      <c r="N55" s="399"/>
    </row>
    <row r="56" spans="1:15" ht="20.100000000000001" customHeight="1" x14ac:dyDescent="0.2">
      <c r="A56" s="270" t="s">
        <v>507</v>
      </c>
      <c r="B56" s="246"/>
      <c r="H56" s="246"/>
    </row>
    <row r="57" spans="1:15" ht="9.9499999999999993" customHeight="1" thickBot="1" x14ac:dyDescent="0.25">
      <c r="B57" s="269"/>
    </row>
    <row r="58" spans="1:15" s="255" customFormat="1" ht="40.5" customHeight="1" thickTop="1" thickBot="1" x14ac:dyDescent="0.3">
      <c r="B58" s="805" t="s">
        <v>499</v>
      </c>
      <c r="C58" s="805"/>
      <c r="D58" s="805"/>
      <c r="E58" s="400"/>
      <c r="F58" s="94"/>
      <c r="G58" s="255" t="s">
        <v>485</v>
      </c>
      <c r="H58" s="246"/>
      <c r="J58" s="633"/>
      <c r="K58" s="634"/>
      <c r="L58" s="634"/>
      <c r="M58" s="634"/>
      <c r="N58" s="634"/>
      <c r="O58" s="635"/>
    </row>
    <row r="59" spans="1:15" ht="9.9499999999999993" customHeight="1" thickTop="1" thickBot="1" x14ac:dyDescent="0.25">
      <c r="B59" s="269"/>
    </row>
    <row r="60" spans="1:15" ht="20.100000000000001" customHeight="1" thickTop="1" thickBot="1" x14ac:dyDescent="0.25">
      <c r="B60" s="246" t="s">
        <v>489</v>
      </c>
      <c r="C60" s="279"/>
      <c r="F60" s="18"/>
      <c r="G60" s="237" t="s">
        <v>485</v>
      </c>
      <c r="H60" s="246"/>
      <c r="J60" s="629"/>
      <c r="K60" s="630"/>
      <c r="L60" s="630"/>
      <c r="M60" s="630"/>
      <c r="N60" s="630"/>
      <c r="O60" s="631"/>
    </row>
    <row r="61" spans="1:15" ht="9.9499999999999993" customHeight="1" thickTop="1" x14ac:dyDescent="0.2">
      <c r="B61" s="269"/>
    </row>
    <row r="62" spans="1:15" ht="9.9499999999999993" customHeight="1" thickBot="1" x14ac:dyDescent="0.25">
      <c r="F62" s="258"/>
      <c r="G62" s="257"/>
      <c r="H62" s="258"/>
      <c r="I62" s="257"/>
      <c r="L62" s="258"/>
      <c r="M62" s="257"/>
    </row>
    <row r="63" spans="1:15" ht="20.100000000000001" customHeight="1" thickTop="1" thickBot="1" x14ac:dyDescent="0.25">
      <c r="A63" s="270" t="s">
        <v>508</v>
      </c>
      <c r="B63" s="246"/>
      <c r="F63" s="18"/>
      <c r="G63" s="237" t="s">
        <v>485</v>
      </c>
      <c r="H63" s="246"/>
      <c r="J63" s="629"/>
      <c r="K63" s="630"/>
      <c r="L63" s="630"/>
      <c r="M63" s="630"/>
      <c r="N63" s="630"/>
      <c r="O63" s="631"/>
    </row>
    <row r="64" spans="1:15" ht="9.9499999999999993" customHeight="1" thickTop="1" x14ac:dyDescent="0.2">
      <c r="B64" s="269"/>
    </row>
    <row r="65" spans="1:15" ht="9.9499999999999993" customHeight="1" thickBot="1" x14ac:dyDescent="0.25">
      <c r="B65" s="269"/>
    </row>
    <row r="66" spans="1:15" s="273" customFormat="1" ht="20.100000000000001" customHeight="1" thickTop="1" thickBot="1" x14ac:dyDescent="0.3">
      <c r="A66" s="401" t="s">
        <v>509</v>
      </c>
      <c r="B66" s="246"/>
      <c r="F66" s="18"/>
      <c r="G66" s="273" t="s">
        <v>485</v>
      </c>
      <c r="H66" s="246"/>
      <c r="J66" s="629"/>
      <c r="K66" s="630"/>
      <c r="L66" s="630"/>
      <c r="M66" s="630"/>
      <c r="N66" s="630"/>
      <c r="O66" s="631"/>
    </row>
    <row r="67" spans="1:15" s="273" customFormat="1" ht="9.9499999999999993" customHeight="1" thickTop="1" x14ac:dyDescent="0.25">
      <c r="B67" s="280"/>
    </row>
    <row r="68" spans="1:15" ht="9.9499999999999993" customHeight="1" thickBot="1" x14ac:dyDescent="0.25">
      <c r="B68" s="269"/>
    </row>
    <row r="69" spans="1:15" s="255" customFormat="1" ht="20.100000000000001" customHeight="1" thickTop="1" thickBot="1" x14ac:dyDescent="0.3">
      <c r="A69" s="265" t="s">
        <v>510</v>
      </c>
      <c r="B69" s="246"/>
      <c r="F69" s="18"/>
      <c r="G69" s="255" t="s">
        <v>484</v>
      </c>
      <c r="H69" s="246"/>
      <c r="K69" s="629"/>
      <c r="L69" s="630"/>
      <c r="M69" s="630"/>
      <c r="N69" s="630"/>
      <c r="O69" s="631"/>
    </row>
    <row r="70" spans="1:15" ht="9.9499999999999993" customHeight="1" thickTop="1" x14ac:dyDescent="0.2">
      <c r="B70" s="269"/>
    </row>
    <row r="71" spans="1:15" ht="9.9499999999999993" customHeight="1" thickBot="1" x14ac:dyDescent="0.25">
      <c r="B71" s="269"/>
    </row>
    <row r="72" spans="1:15" ht="20.100000000000001" customHeight="1" thickTop="1" thickBot="1" x14ac:dyDescent="0.25">
      <c r="A72" s="270" t="s">
        <v>511</v>
      </c>
      <c r="B72" s="246"/>
      <c r="F72" s="18"/>
      <c r="G72" s="237" t="s">
        <v>483</v>
      </c>
      <c r="H72" s="246"/>
      <c r="K72" s="641"/>
      <c r="L72" s="642"/>
      <c r="M72" s="642"/>
      <c r="N72" s="642"/>
      <c r="O72" s="643"/>
    </row>
    <row r="73" spans="1:15" s="239" customFormat="1" ht="9.9499999999999993" customHeight="1" thickTop="1" x14ac:dyDescent="0.2">
      <c r="A73" s="260"/>
      <c r="B73" s="275"/>
      <c r="C73" s="275"/>
      <c r="D73" s="275"/>
      <c r="E73" s="275"/>
      <c r="F73" s="275"/>
      <c r="G73" s="275"/>
      <c r="H73" s="275"/>
      <c r="I73" s="275"/>
      <c r="J73" s="275"/>
      <c r="K73" s="275"/>
      <c r="L73" s="275"/>
      <c r="M73" s="275"/>
      <c r="N73" s="399"/>
    </row>
    <row r="74" spans="1:15" ht="9.9499999999999993" customHeight="1" x14ac:dyDescent="0.2">
      <c r="A74" s="252"/>
      <c r="B74" s="252"/>
      <c r="C74" s="252"/>
      <c r="D74" s="252"/>
      <c r="E74" s="252"/>
      <c r="F74" s="252"/>
      <c r="G74" s="252"/>
      <c r="H74" s="252"/>
      <c r="I74" s="252"/>
      <c r="J74" s="252"/>
      <c r="K74" s="252"/>
      <c r="L74" s="252"/>
      <c r="M74" s="252"/>
      <c r="N74" s="252"/>
      <c r="O74" s="284"/>
    </row>
    <row r="75" spans="1:15" ht="9.9499999999999993" customHeight="1" x14ac:dyDescent="0.2">
      <c r="A75" s="252"/>
      <c r="B75" s="252"/>
      <c r="C75" s="252"/>
      <c r="D75" s="252"/>
      <c r="E75" s="252"/>
      <c r="F75" s="252"/>
      <c r="G75" s="252"/>
      <c r="H75" s="252"/>
      <c r="I75" s="252"/>
      <c r="J75" s="252"/>
      <c r="K75" s="252"/>
      <c r="L75" s="252"/>
      <c r="M75" s="252"/>
      <c r="N75" s="252"/>
      <c r="O75" s="284"/>
    </row>
    <row r="76" spans="1:15" ht="15.95" customHeight="1" x14ac:dyDescent="0.2">
      <c r="A76" s="624" t="s">
        <v>337</v>
      </c>
      <c r="B76" s="624"/>
      <c r="C76" s="624"/>
      <c r="D76" s="624"/>
      <c r="E76" s="624"/>
      <c r="F76" s="624"/>
      <c r="G76" s="624"/>
      <c r="H76" s="624"/>
      <c r="I76" s="624"/>
      <c r="J76" s="624"/>
      <c r="K76" s="624"/>
      <c r="L76" s="624"/>
      <c r="M76" s="624"/>
      <c r="N76" s="624"/>
      <c r="O76" s="284"/>
    </row>
    <row r="77" spans="1:15" ht="9.9499999999999993" customHeight="1" x14ac:dyDescent="0.2">
      <c r="A77" s="252"/>
      <c r="B77" s="252"/>
      <c r="C77" s="252"/>
      <c r="D77" s="252"/>
      <c r="E77" s="252"/>
      <c r="F77" s="252"/>
      <c r="G77" s="252"/>
      <c r="H77" s="252"/>
      <c r="I77" s="252"/>
      <c r="J77" s="252"/>
      <c r="K77" s="252"/>
      <c r="L77" s="252"/>
      <c r="M77" s="252"/>
      <c r="N77" s="252"/>
      <c r="O77" s="284"/>
    </row>
    <row r="78" spans="1:15" s="403" customFormat="1" ht="30" customHeight="1" x14ac:dyDescent="0.2">
      <c r="A78" s="783" t="s">
        <v>339</v>
      </c>
      <c r="B78" s="649"/>
      <c r="C78" s="774" t="str">
        <f>IF('Fiche 3-1'!C590&lt;&gt;"",'Fiche 3-1'!C590,"")</f>
        <v/>
      </c>
      <c r="D78" s="775"/>
      <c r="E78" s="775"/>
      <c r="F78" s="775"/>
      <c r="G78" s="775"/>
      <c r="H78" s="775"/>
      <c r="I78" s="775"/>
      <c r="J78" s="775"/>
      <c r="K78" s="775"/>
      <c r="L78" s="775"/>
      <c r="M78" s="776"/>
      <c r="N78" s="402"/>
    </row>
    <row r="79" spans="1:15" s="403" customFormat="1" ht="30" customHeight="1" x14ac:dyDescent="0.2">
      <c r="C79" s="777"/>
      <c r="D79" s="778"/>
      <c r="E79" s="778"/>
      <c r="F79" s="778"/>
      <c r="G79" s="778"/>
      <c r="H79" s="778"/>
      <c r="I79" s="778"/>
      <c r="J79" s="778"/>
      <c r="K79" s="778"/>
      <c r="L79" s="778"/>
      <c r="M79" s="779"/>
      <c r="N79" s="402"/>
    </row>
    <row r="80" spans="1:15" s="403" customFormat="1" ht="30" customHeight="1" x14ac:dyDescent="0.2">
      <c r="C80" s="780"/>
      <c r="D80" s="781"/>
      <c r="E80" s="781"/>
      <c r="F80" s="781"/>
      <c r="G80" s="781"/>
      <c r="H80" s="781"/>
      <c r="I80" s="781"/>
      <c r="J80" s="781"/>
      <c r="K80" s="781"/>
      <c r="L80" s="781"/>
      <c r="M80" s="782"/>
      <c r="N80" s="402"/>
    </row>
    <row r="81" spans="1:15" s="403" customFormat="1" ht="9.9499999999999993" customHeight="1" thickBot="1" x14ac:dyDescent="0.25"/>
    <row r="82" spans="1:15" s="403" customFormat="1" ht="18.75" customHeight="1" thickTop="1" thickBot="1" x14ac:dyDescent="0.25">
      <c r="A82" s="403" t="s">
        <v>338</v>
      </c>
      <c r="G82" s="20"/>
    </row>
    <row r="83" spans="1:15" s="403" customFormat="1" ht="9.9499999999999993" customHeight="1" thickTop="1" thickBot="1" x14ac:dyDescent="0.25"/>
    <row r="84" spans="1:15" s="403" customFormat="1" ht="30" customHeight="1" thickTop="1" x14ac:dyDescent="0.2">
      <c r="A84" s="783" t="s">
        <v>326</v>
      </c>
      <c r="B84" s="784"/>
      <c r="C84" s="581"/>
      <c r="D84" s="582"/>
      <c r="E84" s="582"/>
      <c r="F84" s="582"/>
      <c r="G84" s="582"/>
      <c r="H84" s="582"/>
      <c r="I84" s="582"/>
      <c r="J84" s="582"/>
      <c r="K84" s="582"/>
      <c r="L84" s="582"/>
      <c r="M84" s="583"/>
      <c r="N84" s="404"/>
    </row>
    <row r="85" spans="1:15" s="403" customFormat="1" ht="30" customHeight="1" x14ac:dyDescent="0.2">
      <c r="A85" s="783"/>
      <c r="B85" s="784"/>
      <c r="C85" s="584"/>
      <c r="D85" s="585"/>
      <c r="E85" s="585"/>
      <c r="F85" s="585"/>
      <c r="G85" s="585"/>
      <c r="H85" s="585"/>
      <c r="I85" s="585"/>
      <c r="J85" s="585"/>
      <c r="K85" s="585"/>
      <c r="L85" s="585"/>
      <c r="M85" s="586"/>
      <c r="N85" s="404"/>
    </row>
    <row r="86" spans="1:15" s="403" customFormat="1" ht="30" customHeight="1" thickBot="1" x14ac:dyDescent="0.25">
      <c r="C86" s="587"/>
      <c r="D86" s="588"/>
      <c r="E86" s="588"/>
      <c r="F86" s="588"/>
      <c r="G86" s="588"/>
      <c r="H86" s="588"/>
      <c r="I86" s="588"/>
      <c r="J86" s="588"/>
      <c r="K86" s="588"/>
      <c r="L86" s="588"/>
      <c r="M86" s="589"/>
      <c r="N86" s="404"/>
    </row>
    <row r="87" spans="1:15" s="403" customFormat="1" ht="9.9499999999999993" customHeight="1" thickTop="1" thickBot="1" x14ac:dyDescent="0.25"/>
    <row r="88" spans="1:15" s="403" customFormat="1" ht="34.5" customHeight="1" thickTop="1" thickBot="1" x14ac:dyDescent="0.25">
      <c r="A88" s="260" t="s">
        <v>340</v>
      </c>
      <c r="E88" s="632"/>
      <c r="F88" s="613"/>
      <c r="G88" s="613"/>
      <c r="H88" s="613"/>
      <c r="I88" s="613"/>
      <c r="J88" s="613"/>
      <c r="K88" s="613"/>
      <c r="L88" s="613"/>
      <c r="M88" s="614"/>
    </row>
    <row r="89" spans="1:15" s="403" customFormat="1" ht="15.75" customHeight="1" thickTop="1" thickBot="1" x14ac:dyDescent="0.25"/>
    <row r="90" spans="1:15" s="403" customFormat="1" ht="23.25" customHeight="1" thickTop="1" thickBot="1" x14ac:dyDescent="0.25">
      <c r="A90" s="403" t="s">
        <v>194</v>
      </c>
      <c r="D90" s="403" t="s">
        <v>319</v>
      </c>
      <c r="E90" s="757" t="str">
        <f>IF('Fiche 3-1'!K595&lt;&gt;"",'Fiche 3-1'!K595,"")</f>
        <v/>
      </c>
      <c r="F90" s="758"/>
      <c r="H90" s="830" t="s">
        <v>801</v>
      </c>
      <c r="I90" s="830"/>
      <c r="J90" s="185"/>
    </row>
    <row r="91" spans="1:15" s="403" customFormat="1" ht="9.9499999999999993" customHeight="1" thickTop="1" x14ac:dyDescent="0.2"/>
    <row r="92" spans="1:15" s="403" customFormat="1" ht="9.9499999999999993" customHeight="1" x14ac:dyDescent="0.2"/>
    <row r="93" spans="1:15" ht="15.95" customHeight="1" x14ac:dyDescent="0.2">
      <c r="A93" s="799" t="s">
        <v>70</v>
      </c>
      <c r="B93" s="624"/>
      <c r="C93" s="624"/>
      <c r="D93" s="624"/>
      <c r="E93" s="624"/>
      <c r="F93" s="624"/>
      <c r="G93" s="624"/>
      <c r="H93" s="624"/>
      <c r="I93" s="624"/>
      <c r="J93" s="624"/>
      <c r="K93" s="624"/>
      <c r="L93" s="624"/>
      <c r="M93" s="624"/>
      <c r="N93" s="624"/>
      <c r="O93" s="405"/>
    </row>
    <row r="94" spans="1:15" ht="9.9499999999999993" customHeight="1" x14ac:dyDescent="0.2">
      <c r="A94" s="252"/>
      <c r="B94" s="252"/>
      <c r="C94" s="252"/>
      <c r="D94" s="252"/>
      <c r="E94" s="252"/>
      <c r="F94" s="252"/>
      <c r="G94" s="252"/>
      <c r="H94" s="252"/>
      <c r="I94" s="252"/>
      <c r="J94" s="252"/>
      <c r="K94" s="252"/>
      <c r="L94" s="252"/>
      <c r="M94" s="252"/>
      <c r="N94" s="252"/>
      <c r="O94" s="252"/>
    </row>
    <row r="95" spans="1:15" ht="8.1" customHeight="1" x14ac:dyDescent="0.2">
      <c r="A95" s="288"/>
      <c r="B95" s="288"/>
      <c r="C95" s="288"/>
      <c r="D95" s="288"/>
      <c r="E95" s="288"/>
      <c r="F95" s="288"/>
      <c r="G95" s="288"/>
      <c r="H95" s="288"/>
      <c r="I95" s="288"/>
      <c r="J95" s="288"/>
      <c r="K95" s="288"/>
      <c r="L95" s="288"/>
      <c r="M95" s="288"/>
      <c r="N95" s="288"/>
    </row>
    <row r="96" spans="1:15" ht="20.100000000000001" customHeight="1" x14ac:dyDescent="0.2">
      <c r="A96" s="289" t="s">
        <v>71</v>
      </c>
      <c r="B96" s="288"/>
      <c r="C96" s="288"/>
      <c r="D96" s="740" t="str">
        <f>+IF('Fiche 3-1'!E133&lt;&gt;"",'Fiche 3-1'!E133,"")</f>
        <v/>
      </c>
      <c r="E96" s="741"/>
      <c r="F96" s="741"/>
      <c r="G96" s="741"/>
      <c r="H96" s="741"/>
      <c r="I96" s="741"/>
      <c r="J96" s="741"/>
      <c r="K96" s="741"/>
      <c r="L96" s="741"/>
      <c r="M96" s="742"/>
      <c r="N96" s="288"/>
    </row>
    <row r="97" spans="1:14" ht="8.1" customHeight="1" x14ac:dyDescent="0.2">
      <c r="A97" s="288"/>
      <c r="B97" s="288"/>
      <c r="C97" s="288"/>
      <c r="D97" s="288"/>
      <c r="E97" s="288"/>
      <c r="F97" s="288"/>
      <c r="G97" s="288"/>
      <c r="H97" s="288"/>
      <c r="I97" s="288"/>
      <c r="J97" s="288"/>
      <c r="K97" s="288"/>
      <c r="L97" s="288"/>
      <c r="M97" s="288"/>
      <c r="N97" s="288"/>
    </row>
    <row r="98" spans="1:14" ht="9.9499999999999993" customHeight="1" x14ac:dyDescent="0.2"/>
    <row r="99" spans="1:14" ht="47.25" customHeight="1" x14ac:dyDescent="0.2">
      <c r="A99" s="246" t="s">
        <v>17</v>
      </c>
      <c r="B99" s="743" t="str">
        <f>IF('Fiche 3-1'!C136&lt;&gt;"",'Fiche 3-1'!C136,"")</f>
        <v/>
      </c>
      <c r="C99" s="743"/>
      <c r="D99" s="743"/>
      <c r="E99" s="743"/>
      <c r="F99" s="743"/>
      <c r="G99" s="743"/>
      <c r="H99" s="743"/>
      <c r="I99" s="743"/>
      <c r="J99" s="743"/>
      <c r="K99" s="743"/>
      <c r="L99" s="743"/>
      <c r="M99" s="743"/>
      <c r="N99" s="743"/>
    </row>
    <row r="100" spans="1:14" ht="9.9499999999999993" customHeight="1" x14ac:dyDescent="0.2">
      <c r="A100" s="246"/>
      <c r="B100" s="249"/>
      <c r="C100" s="249"/>
      <c r="D100" s="249"/>
      <c r="E100" s="249"/>
      <c r="F100" s="249"/>
      <c r="G100" s="249"/>
      <c r="H100" s="249"/>
      <c r="I100" s="249"/>
      <c r="J100" s="249"/>
      <c r="K100" s="249"/>
      <c r="L100" s="249"/>
      <c r="M100" s="249"/>
      <c r="N100" s="249"/>
    </row>
    <row r="101" spans="1:14" x14ac:dyDescent="0.2">
      <c r="A101" s="262"/>
      <c r="B101" s="291"/>
      <c r="C101" s="249"/>
    </row>
    <row r="102" spans="1:14" ht="30" customHeight="1" thickBot="1" x14ac:dyDescent="0.25">
      <c r="E102" s="292">
        <v>2023</v>
      </c>
      <c r="F102" s="292">
        <v>2024</v>
      </c>
      <c r="G102" s="292">
        <v>2025</v>
      </c>
      <c r="H102" s="292">
        <v>2026</v>
      </c>
      <c r="I102" s="292">
        <v>2027</v>
      </c>
    </row>
    <row r="103" spans="1:14" ht="20.100000000000001" customHeight="1" thickTop="1" thickBot="1" x14ac:dyDescent="0.25">
      <c r="B103" s="846" t="s">
        <v>74</v>
      </c>
      <c r="C103" s="846"/>
      <c r="D103" s="846"/>
      <c r="E103" s="201">
        <f>IF('Fiche 3-1'!E157&gt;0,'Fiche 3-1'!E157,"")</f>
        <v>1</v>
      </c>
      <c r="F103" s="201" t="str">
        <f>IF('Fiche 3-1'!F157&gt;0,'Fiche 3-1'!F157,"")</f>
        <v/>
      </c>
      <c r="G103" s="201" t="str">
        <f>IF('Fiche 3-1'!G157&gt;0,'Fiche 3-1'!G157,"")</f>
        <v/>
      </c>
      <c r="H103" s="201" t="str">
        <f>IF('Fiche 3-1'!H157&gt;0,'Fiche 3-1'!H157,"")</f>
        <v/>
      </c>
      <c r="I103" s="201" t="str">
        <f>IF('Fiche 3-1'!I157&gt;0,'Fiche 3-1'!I157,"")</f>
        <v/>
      </c>
      <c r="J103" s="453">
        <f>SUM(E103:I103)</f>
        <v>1</v>
      </c>
    </row>
    <row r="104" spans="1:14" ht="20.100000000000001" customHeight="1" thickTop="1" thickBot="1" x14ac:dyDescent="0.25">
      <c r="A104" s="262"/>
      <c r="B104" s="846" t="s">
        <v>797</v>
      </c>
      <c r="C104" s="846"/>
      <c r="D104" s="847"/>
      <c r="E104" s="431" t="str">
        <f>IF('Fiche 6-1_2023'!H102&gt;0,'Fiche 6-1_2023'!H102,"")</f>
        <v/>
      </c>
      <c r="F104" s="445" t="str">
        <f>IF('Fiche 6-1_2026'!F104&lt;&gt;"",'Fiche 6-1_2026'!F104,"")</f>
        <v/>
      </c>
      <c r="G104" s="445" t="str">
        <f>IF('Fiche 6-1_2026'!G104&lt;&gt;"",'Fiche 6-1_2026'!G104,"")</f>
        <v/>
      </c>
      <c r="H104" s="445" t="str">
        <f>IF('Fiche 6-1_2026'!H104&lt;&gt;"",'Fiche 6-1_2026'!H104,"")</f>
        <v/>
      </c>
      <c r="I104" s="226"/>
      <c r="J104" s="453">
        <f>SUM(E104:I104)</f>
        <v>0</v>
      </c>
    </row>
    <row r="105" spans="1:14" ht="20.100000000000001" customHeight="1" thickTop="1" x14ac:dyDescent="0.2">
      <c r="A105" s="262"/>
      <c r="B105" s="311"/>
      <c r="C105" s="277"/>
      <c r="D105" s="406"/>
      <c r="E105" s="181"/>
      <c r="F105" s="277"/>
      <c r="G105" s="299"/>
    </row>
    <row r="106" spans="1:14" ht="20.100000000000001" customHeight="1" x14ac:dyDescent="0.2">
      <c r="A106" s="262"/>
      <c r="B106" s="311"/>
      <c r="C106" s="277"/>
      <c r="D106" s="406"/>
      <c r="E106" s="181"/>
      <c r="F106" s="277"/>
      <c r="G106" s="299"/>
    </row>
    <row r="107" spans="1:14" ht="20.100000000000001" customHeight="1" thickBot="1" x14ac:dyDescent="0.25">
      <c r="A107" s="397" t="s">
        <v>240</v>
      </c>
      <c r="B107" s="311"/>
      <c r="C107" s="277"/>
      <c r="D107" s="277"/>
      <c r="E107" s="277"/>
      <c r="F107" s="277"/>
    </row>
    <row r="108" spans="1:14" ht="30" customHeight="1" thickTop="1" x14ac:dyDescent="0.2">
      <c r="A108" s="297"/>
      <c r="B108" s="581"/>
      <c r="C108" s="582"/>
      <c r="D108" s="582"/>
      <c r="E108" s="582"/>
      <c r="F108" s="582"/>
      <c r="G108" s="582"/>
      <c r="H108" s="582"/>
      <c r="I108" s="582"/>
      <c r="J108" s="582"/>
      <c r="K108" s="582"/>
      <c r="L108" s="582"/>
      <c r="M108" s="582"/>
      <c r="N108" s="583"/>
    </row>
    <row r="109" spans="1:14" ht="30" customHeight="1" x14ac:dyDescent="0.2">
      <c r="B109" s="584"/>
      <c r="C109" s="585"/>
      <c r="D109" s="585"/>
      <c r="E109" s="585"/>
      <c r="F109" s="585"/>
      <c r="G109" s="585"/>
      <c r="H109" s="585"/>
      <c r="I109" s="585"/>
      <c r="J109" s="585"/>
      <c r="K109" s="585"/>
      <c r="L109" s="585"/>
      <c r="M109" s="585"/>
      <c r="N109" s="586"/>
    </row>
    <row r="110" spans="1:14" ht="30" customHeight="1" thickBot="1" x14ac:dyDescent="0.25">
      <c r="B110" s="587"/>
      <c r="C110" s="588"/>
      <c r="D110" s="588"/>
      <c r="E110" s="588"/>
      <c r="F110" s="588"/>
      <c r="G110" s="588"/>
      <c r="H110" s="588"/>
      <c r="I110" s="588"/>
      <c r="J110" s="588"/>
      <c r="K110" s="588"/>
      <c r="L110" s="588"/>
      <c r="M110" s="588"/>
      <c r="N110" s="589"/>
    </row>
    <row r="111" spans="1:14" ht="9.9499999999999993" customHeight="1" thickTop="1" thickBot="1" x14ac:dyDescent="0.25">
      <c r="B111" s="298"/>
      <c r="C111" s="298"/>
      <c r="D111" s="298"/>
      <c r="E111" s="298"/>
      <c r="F111" s="298"/>
      <c r="G111" s="298"/>
      <c r="H111" s="298"/>
      <c r="I111" s="298"/>
      <c r="J111" s="298"/>
      <c r="K111" s="298"/>
      <c r="L111" s="298"/>
      <c r="M111" s="298"/>
      <c r="N111" s="298"/>
    </row>
    <row r="112" spans="1:14" ht="20.100000000000001" customHeight="1" thickTop="1" thickBot="1" x14ac:dyDescent="0.25">
      <c r="A112" s="246" t="s">
        <v>18</v>
      </c>
      <c r="D112" s="407" t="str">
        <f>IF('Fiche 3-1'!E160&lt;&gt;"",'Fiche 3-1'!E160,"")</f>
        <v/>
      </c>
      <c r="G112" s="246" t="s">
        <v>19</v>
      </c>
      <c r="I112" s="21"/>
    </row>
    <row r="113" spans="1:14" ht="9.9499999999999993" customHeight="1" thickTop="1" x14ac:dyDescent="0.2"/>
    <row r="114" spans="1:14" ht="13.5" thickBot="1" x14ac:dyDescent="0.25">
      <c r="A114" s="262" t="s">
        <v>20</v>
      </c>
    </row>
    <row r="115" spans="1:14" ht="35.1" customHeight="1" thickTop="1" x14ac:dyDescent="0.2">
      <c r="B115" s="581"/>
      <c r="C115" s="582"/>
      <c r="D115" s="582"/>
      <c r="E115" s="582"/>
      <c r="F115" s="582"/>
      <c r="G115" s="582"/>
      <c r="H115" s="582"/>
      <c r="I115" s="582"/>
      <c r="J115" s="582"/>
      <c r="K115" s="582"/>
      <c r="L115" s="582"/>
      <c r="M115" s="582"/>
      <c r="N115" s="583"/>
    </row>
    <row r="116" spans="1:14" ht="35.1" customHeight="1" x14ac:dyDescent="0.2">
      <c r="B116" s="584"/>
      <c r="C116" s="585"/>
      <c r="D116" s="585"/>
      <c r="E116" s="585"/>
      <c r="F116" s="585"/>
      <c r="G116" s="585"/>
      <c r="H116" s="585"/>
      <c r="I116" s="585"/>
      <c r="J116" s="585"/>
      <c r="K116" s="585"/>
      <c r="L116" s="585"/>
      <c r="M116" s="585"/>
      <c r="N116" s="586"/>
    </row>
    <row r="117" spans="1:14" s="255" customFormat="1" ht="35.1" customHeight="1" thickBot="1" x14ac:dyDescent="0.3">
      <c r="B117" s="587"/>
      <c r="C117" s="588"/>
      <c r="D117" s="588"/>
      <c r="E117" s="588"/>
      <c r="F117" s="588"/>
      <c r="G117" s="588"/>
      <c r="H117" s="588"/>
      <c r="I117" s="588"/>
      <c r="J117" s="588"/>
      <c r="K117" s="588"/>
      <c r="L117" s="588"/>
      <c r="M117" s="588"/>
      <c r="N117" s="589"/>
    </row>
    <row r="118" spans="1:14" s="284" customFormat="1" ht="9.9499999999999993" customHeight="1" thickTop="1" x14ac:dyDescent="0.25">
      <c r="B118" s="278"/>
      <c r="C118" s="278"/>
      <c r="D118" s="278"/>
      <c r="E118" s="278"/>
      <c r="F118" s="278"/>
      <c r="G118" s="278"/>
      <c r="H118" s="278"/>
      <c r="I118" s="278"/>
      <c r="J118" s="278"/>
      <c r="K118" s="278"/>
      <c r="L118" s="278"/>
      <c r="M118" s="278"/>
      <c r="N118" s="278"/>
    </row>
    <row r="119" spans="1:14" s="284" customFormat="1" ht="20.100000000000001" customHeight="1" thickBot="1" x14ac:dyDescent="0.3">
      <c r="A119" s="260" t="s">
        <v>301</v>
      </c>
      <c r="B119" s="278"/>
      <c r="C119" s="278"/>
      <c r="D119" s="278"/>
      <c r="E119" s="278"/>
      <c r="F119" s="278"/>
      <c r="G119" s="278"/>
      <c r="H119" s="278"/>
      <c r="I119" s="278"/>
      <c r="J119" s="278"/>
      <c r="K119" s="278"/>
      <c r="L119" s="278"/>
      <c r="M119" s="278"/>
      <c r="N119" s="278"/>
    </row>
    <row r="120" spans="1:14" s="284" customFormat="1" ht="35.1" customHeight="1" thickTop="1" x14ac:dyDescent="0.25">
      <c r="B120" s="581"/>
      <c r="C120" s="582"/>
      <c r="D120" s="582"/>
      <c r="E120" s="582"/>
      <c r="F120" s="582"/>
      <c r="G120" s="582"/>
      <c r="H120" s="582"/>
      <c r="I120" s="582"/>
      <c r="J120" s="582"/>
      <c r="K120" s="582"/>
      <c r="L120" s="582"/>
      <c r="M120" s="582"/>
      <c r="N120" s="583"/>
    </row>
    <row r="121" spans="1:14" s="284" customFormat="1" ht="35.1" customHeight="1" x14ac:dyDescent="0.25">
      <c r="B121" s="584"/>
      <c r="C121" s="585"/>
      <c r="D121" s="585"/>
      <c r="E121" s="585"/>
      <c r="F121" s="585"/>
      <c r="G121" s="585"/>
      <c r="H121" s="585"/>
      <c r="I121" s="585"/>
      <c r="J121" s="585"/>
      <c r="K121" s="585"/>
      <c r="L121" s="585"/>
      <c r="M121" s="585"/>
      <c r="N121" s="586"/>
    </row>
    <row r="122" spans="1:14" s="284" customFormat="1" ht="35.1" customHeight="1" thickBot="1" x14ac:dyDescent="0.3">
      <c r="B122" s="587"/>
      <c r="C122" s="588"/>
      <c r="D122" s="588"/>
      <c r="E122" s="588"/>
      <c r="F122" s="588"/>
      <c r="G122" s="588"/>
      <c r="H122" s="588"/>
      <c r="I122" s="588"/>
      <c r="J122" s="588"/>
      <c r="K122" s="588"/>
      <c r="L122" s="588"/>
      <c r="M122" s="588"/>
      <c r="N122" s="589"/>
    </row>
    <row r="123" spans="1:14" s="284" customFormat="1" ht="9.9499999999999993" customHeight="1" thickTop="1" x14ac:dyDescent="0.25">
      <c r="B123" s="278"/>
      <c r="C123" s="278"/>
      <c r="D123" s="278"/>
      <c r="E123" s="278"/>
      <c r="F123" s="278"/>
      <c r="G123" s="278"/>
      <c r="H123" s="278"/>
      <c r="I123" s="278"/>
      <c r="J123" s="278"/>
      <c r="K123" s="278"/>
      <c r="L123" s="278"/>
      <c r="M123" s="278"/>
      <c r="N123" s="278"/>
    </row>
    <row r="124" spans="1:14" s="284" customFormat="1" ht="9.9499999999999993" customHeight="1" x14ac:dyDescent="0.25">
      <c r="B124" s="278"/>
      <c r="C124" s="278"/>
      <c r="D124" s="278"/>
      <c r="E124" s="278"/>
      <c r="F124" s="278"/>
      <c r="G124" s="278"/>
      <c r="H124" s="278"/>
      <c r="I124" s="278"/>
      <c r="J124" s="278"/>
      <c r="K124" s="278"/>
      <c r="L124" s="278"/>
      <c r="M124" s="278"/>
      <c r="N124" s="278"/>
    </row>
    <row r="125" spans="1:14" s="284" customFormat="1" ht="20.100000000000001" customHeight="1" x14ac:dyDescent="0.25">
      <c r="A125" s="260" t="s">
        <v>241</v>
      </c>
      <c r="B125" s="278"/>
      <c r="C125" s="278"/>
      <c r="D125" s="278"/>
      <c r="E125" s="408"/>
      <c r="F125" s="396"/>
      <c r="G125" s="278"/>
      <c r="H125" s="408"/>
      <c r="I125" s="278"/>
      <c r="J125" s="409"/>
      <c r="K125" s="296"/>
      <c r="L125" s="845"/>
      <c r="M125" s="845"/>
      <c r="N125" s="296"/>
    </row>
    <row r="126" spans="1:14" s="284" customFormat="1" ht="9.75" customHeight="1" x14ac:dyDescent="0.25">
      <c r="B126" s="278"/>
      <c r="C126" s="278"/>
      <c r="D126" s="278"/>
      <c r="E126" s="278"/>
      <c r="F126" s="278"/>
      <c r="G126" s="278"/>
      <c r="H126" s="278"/>
      <c r="I126" s="278"/>
      <c r="J126" s="278"/>
      <c r="K126" s="278"/>
      <c r="L126" s="278"/>
      <c r="M126" s="278"/>
      <c r="N126" s="278"/>
    </row>
    <row r="127" spans="1:14" s="284" customFormat="1" ht="20.100000000000001" customHeight="1" thickBot="1" x14ac:dyDescent="0.3">
      <c r="B127" s="278"/>
      <c r="C127" s="292">
        <v>2023</v>
      </c>
      <c r="D127" s="292">
        <v>2024</v>
      </c>
      <c r="E127" s="292">
        <v>2025</v>
      </c>
      <c r="F127" s="292">
        <v>2026</v>
      </c>
      <c r="G127" s="292">
        <v>2027</v>
      </c>
      <c r="H127" s="278"/>
      <c r="I127" s="278"/>
      <c r="J127" s="278"/>
      <c r="K127" s="278"/>
      <c r="L127" s="278"/>
      <c r="M127" s="278"/>
      <c r="N127" s="278"/>
    </row>
    <row r="128" spans="1:14" s="284" customFormat="1" ht="20.100000000000001" customHeight="1" thickTop="1" thickBot="1" x14ac:dyDescent="0.3">
      <c r="B128" s="433" t="s">
        <v>239</v>
      </c>
      <c r="C128" s="201">
        <f>IF('Fiche 3-1'!F142&gt;0,'Fiche 3-1'!F142,"")</f>
        <v>1</v>
      </c>
      <c r="D128" s="201" t="str">
        <f>IF('Fiche 3-1'!G142&gt;0,'Fiche 3-1'!G142,"")</f>
        <v/>
      </c>
      <c r="E128" s="201" t="str">
        <f>IF('Fiche 3-1'!H142&gt;0,'Fiche 3-1'!H142,"")</f>
        <v/>
      </c>
      <c r="F128" s="201" t="str">
        <f>IF('Fiche 3-1'!I142&gt;0,'Fiche 3-1'!I142,"")</f>
        <v/>
      </c>
      <c r="G128" s="201" t="str">
        <f>IF('Fiche 3-1'!J142&gt;0,'Fiche 3-1'!J142,"")</f>
        <v/>
      </c>
      <c r="H128" s="452">
        <f>SUM(C128:G128)</f>
        <v>1</v>
      </c>
      <c r="I128" s="278"/>
      <c r="J128" s="278"/>
      <c r="K128" s="278"/>
      <c r="L128" s="278"/>
      <c r="M128" s="278"/>
      <c r="N128" s="278"/>
    </row>
    <row r="129" spans="1:14" s="284" customFormat="1" ht="20.100000000000001" customHeight="1" thickTop="1" thickBot="1" x14ac:dyDescent="0.3">
      <c r="B129" s="433" t="s">
        <v>799</v>
      </c>
      <c r="C129" s="201" t="str">
        <f>IF('Fiche 6-1_2023'!I121&gt;0,'Fiche 6-1_2023'!I121,"")</f>
        <v/>
      </c>
      <c r="D129" s="446" t="str">
        <f>IF('Fiche 6-1_2026'!D129&lt;&gt;"",'Fiche 6-1_2026'!D129,"")</f>
        <v/>
      </c>
      <c r="E129" s="446" t="str">
        <f>IF('Fiche 6-1_2026'!E129&lt;&gt;"",'Fiche 6-1_2026'!E129,"")</f>
        <v/>
      </c>
      <c r="F129" s="446" t="str">
        <f>IF('Fiche 6-1_2026'!F129&lt;&gt;"",'Fiche 6-1_2026'!F129,"")</f>
        <v/>
      </c>
      <c r="G129" s="206"/>
      <c r="H129" s="452">
        <f>SUM(C129:G129)</f>
        <v>0</v>
      </c>
      <c r="I129" s="278"/>
      <c r="J129" s="278"/>
      <c r="K129" s="278"/>
      <c r="L129" s="278"/>
      <c r="M129" s="278"/>
      <c r="N129" s="278"/>
    </row>
    <row r="130" spans="1:14" s="284" customFormat="1" ht="20.100000000000001" customHeight="1" thickTop="1" thickBot="1" x14ac:dyDescent="0.3">
      <c r="B130" s="435" t="s">
        <v>333</v>
      </c>
      <c r="C130" s="201" t="str">
        <f>IF('Fiche 6-1_2023'!K121&gt;0,'Fiche 6-1_2023'!K121,"")</f>
        <v/>
      </c>
      <c r="D130" s="446" t="str">
        <f>IF('Fiche 6-1_2026'!D130&lt;&gt;"",'Fiche 6-1_2026'!D130,"")</f>
        <v/>
      </c>
      <c r="E130" s="446" t="str">
        <f>IF('Fiche 6-1_2026'!E130&lt;&gt;"",'Fiche 6-1_2026'!E130,"")</f>
        <v/>
      </c>
      <c r="F130" s="446" t="str">
        <f>IF('Fiche 6-1_2026'!F130&lt;&gt;"",'Fiche 6-1_2026'!F130,"")</f>
        <v/>
      </c>
      <c r="G130" s="205"/>
      <c r="H130" s="452">
        <f t="shared" ref="H130:H131" si="0">SUM(C130:G130)</f>
        <v>0</v>
      </c>
      <c r="I130" s="278"/>
      <c r="J130" s="278"/>
      <c r="K130" s="278"/>
      <c r="L130" s="278"/>
      <c r="M130" s="278"/>
      <c r="N130" s="278"/>
    </row>
    <row r="131" spans="1:14" s="284" customFormat="1" ht="37.5" customHeight="1" thickTop="1" thickBot="1" x14ac:dyDescent="0.3">
      <c r="B131" s="436" t="s">
        <v>334</v>
      </c>
      <c r="C131" s="201" t="str">
        <f>IF('Fiche 6-1_2023'!N121&gt;0,'Fiche 6-1_2023'!N121,"")</f>
        <v/>
      </c>
      <c r="D131" s="446" t="str">
        <f>IF('Fiche 6-1_2026'!D131&lt;&gt;"",'Fiche 6-1_2026'!D131,"")</f>
        <v/>
      </c>
      <c r="E131" s="446" t="str">
        <f>IF('Fiche 6-1_2026'!E131&lt;&gt;"",'Fiche 6-1_2026'!E131,"")</f>
        <v/>
      </c>
      <c r="F131" s="446" t="str">
        <f>IF('Fiche 6-1_2026'!F131&lt;&gt;"",'Fiche 6-1_2026'!F131,"")</f>
        <v/>
      </c>
      <c r="G131" s="205"/>
      <c r="H131" s="452">
        <f t="shared" si="0"/>
        <v>0</v>
      </c>
      <c r="I131" s="278"/>
      <c r="J131" s="278"/>
      <c r="K131" s="278"/>
      <c r="L131" s="278"/>
      <c r="M131" s="278"/>
      <c r="N131" s="278"/>
    </row>
    <row r="132" spans="1:14" s="284" customFormat="1" ht="9.9499999999999993" customHeight="1" thickTop="1" x14ac:dyDescent="0.25">
      <c r="B132" s="278"/>
      <c r="C132" s="278"/>
      <c r="D132" s="278"/>
      <c r="E132" s="278"/>
      <c r="F132" s="278"/>
      <c r="G132" s="278"/>
      <c r="H132" s="278"/>
      <c r="I132" s="278"/>
      <c r="J132" s="278"/>
      <c r="K132" s="278"/>
      <c r="L132" s="278"/>
      <c r="M132" s="278"/>
      <c r="N132" s="278"/>
    </row>
    <row r="133" spans="1:14" s="284" customFormat="1" ht="9.9499999999999993" customHeight="1" x14ac:dyDescent="0.25">
      <c r="B133" s="278"/>
      <c r="C133" s="278"/>
      <c r="D133" s="278"/>
      <c r="E133" s="278"/>
      <c r="F133" s="278"/>
      <c r="G133" s="278"/>
      <c r="H133" s="278"/>
      <c r="I133" s="278"/>
      <c r="J133" s="278"/>
      <c r="K133" s="278"/>
      <c r="L133" s="278"/>
      <c r="M133" s="278"/>
      <c r="N133" s="278"/>
    </row>
    <row r="134" spans="1:14" s="284" customFormat="1" ht="20.100000000000001" customHeight="1" thickBot="1" x14ac:dyDescent="0.3">
      <c r="A134" s="410" t="s">
        <v>243</v>
      </c>
      <c r="B134" s="307"/>
      <c r="C134" s="307"/>
      <c r="D134" s="307"/>
      <c r="E134" s="307"/>
      <c r="F134" s="307"/>
      <c r="G134" s="307"/>
      <c r="H134" s="307"/>
      <c r="I134" s="307"/>
      <c r="J134" s="307"/>
      <c r="K134" s="278"/>
      <c r="L134" s="278"/>
      <c r="M134" s="278"/>
      <c r="N134" s="278"/>
    </row>
    <row r="135" spans="1:14" s="284" customFormat="1" ht="35.1" customHeight="1" thickTop="1" x14ac:dyDescent="0.25">
      <c r="A135" s="307"/>
      <c r="B135" s="581"/>
      <c r="C135" s="582"/>
      <c r="D135" s="582"/>
      <c r="E135" s="582"/>
      <c r="F135" s="582"/>
      <c r="G135" s="582"/>
      <c r="H135" s="582"/>
      <c r="I135" s="582"/>
      <c r="J135" s="582"/>
      <c r="K135" s="582"/>
      <c r="L135" s="582"/>
      <c r="M135" s="582"/>
      <c r="N135" s="583"/>
    </row>
    <row r="136" spans="1:14" s="284" customFormat="1" ht="35.1" customHeight="1" x14ac:dyDescent="0.25">
      <c r="A136" s="307"/>
      <c r="B136" s="584"/>
      <c r="C136" s="585"/>
      <c r="D136" s="585"/>
      <c r="E136" s="585"/>
      <c r="F136" s="585"/>
      <c r="G136" s="585"/>
      <c r="H136" s="585"/>
      <c r="I136" s="585"/>
      <c r="J136" s="585"/>
      <c r="K136" s="585"/>
      <c r="L136" s="585"/>
      <c r="M136" s="585"/>
      <c r="N136" s="586"/>
    </row>
    <row r="137" spans="1:14" ht="35.1" customHeight="1" thickBot="1" x14ac:dyDescent="0.25">
      <c r="A137" s="307"/>
      <c r="B137" s="587"/>
      <c r="C137" s="588"/>
      <c r="D137" s="588"/>
      <c r="E137" s="588"/>
      <c r="F137" s="588"/>
      <c r="G137" s="588"/>
      <c r="H137" s="588"/>
      <c r="I137" s="588"/>
      <c r="J137" s="588"/>
      <c r="K137" s="588"/>
      <c r="L137" s="588"/>
      <c r="M137" s="588"/>
      <c r="N137" s="589"/>
    </row>
    <row r="138" spans="1:14" s="283" customFormat="1" ht="20.100000000000001" customHeight="1" thickTop="1" x14ac:dyDescent="0.2">
      <c r="A138" s="307"/>
      <c r="B138" s="307"/>
      <c r="C138" s="307"/>
      <c r="D138" s="307"/>
      <c r="E138" s="307"/>
      <c r="F138" s="307"/>
      <c r="G138" s="307"/>
      <c r="H138" s="307"/>
      <c r="I138" s="307"/>
      <c r="J138" s="307"/>
      <c r="K138" s="239"/>
      <c r="L138" s="239"/>
      <c r="M138" s="239"/>
      <c r="N138" s="239"/>
    </row>
    <row r="139" spans="1:14" s="283" customFormat="1" ht="20.100000000000001" customHeight="1" x14ac:dyDescent="0.2">
      <c r="A139" s="260" t="s">
        <v>321</v>
      </c>
      <c r="B139" s="239"/>
      <c r="C139" s="239"/>
      <c r="D139" s="239"/>
      <c r="E139" s="239"/>
      <c r="F139" s="239"/>
      <c r="G139" s="239"/>
      <c r="H139" s="239"/>
      <c r="I139" s="239"/>
      <c r="J139" s="239"/>
      <c r="K139" s="239"/>
      <c r="L139" s="239"/>
      <c r="M139" s="239"/>
      <c r="N139" s="239"/>
    </row>
    <row r="140" spans="1:14" s="283" customFormat="1" ht="9.9499999999999993" customHeight="1" x14ac:dyDescent="0.2">
      <c r="A140" s="239"/>
      <c r="B140" s="239"/>
      <c r="C140" s="239"/>
      <c r="D140" s="239"/>
      <c r="E140" s="239"/>
      <c r="F140" s="239"/>
      <c r="G140" s="239"/>
      <c r="H140" s="239"/>
      <c r="I140" s="239"/>
      <c r="J140" s="239"/>
      <c r="K140" s="239"/>
      <c r="L140" s="239"/>
      <c r="M140" s="239"/>
      <c r="N140" s="239"/>
    </row>
    <row r="141" spans="1:14" s="283" customFormat="1" ht="29.25" customHeight="1" thickBot="1" x14ac:dyDescent="0.25">
      <c r="A141" s="239"/>
      <c r="B141" s="307"/>
      <c r="C141" s="307"/>
      <c r="D141" s="600" t="s">
        <v>314</v>
      </c>
      <c r="E141" s="600"/>
      <c r="F141" s="600" t="s">
        <v>320</v>
      </c>
      <c r="G141" s="600"/>
      <c r="H141" s="600" t="s">
        <v>315</v>
      </c>
      <c r="I141" s="600"/>
      <c r="J141" s="800" t="s">
        <v>232</v>
      </c>
      <c r="K141" s="801"/>
      <c r="L141" s="801"/>
      <c r="M141" s="801"/>
      <c r="N141" s="802"/>
    </row>
    <row r="142" spans="1:14" s="283" customFormat="1" ht="35.1" customHeight="1" thickTop="1" thickBot="1" x14ac:dyDescent="0.25">
      <c r="A142" s="239"/>
      <c r="B142" s="744"/>
      <c r="C142" s="744"/>
      <c r="D142" s="739">
        <f>IF('Fiche 3-1'!D189&lt;&gt;"",'Fiche 3-1'!D189,"")</f>
        <v>1</v>
      </c>
      <c r="E142" s="739"/>
      <c r="F142" s="739" t="str">
        <f>IF('Fiche 3-1'!G189&lt;&gt;"",'Fiche 3-1'!G189,"")</f>
        <v/>
      </c>
      <c r="G142" s="739"/>
      <c r="H142" s="620"/>
      <c r="I142" s="605"/>
      <c r="J142" s="626"/>
      <c r="K142" s="619"/>
      <c r="L142" s="619"/>
      <c r="M142" s="619"/>
      <c r="N142" s="620"/>
    </row>
    <row r="143" spans="1:14" s="283" customFormat="1" ht="35.1" customHeight="1" thickTop="1" thickBot="1" x14ac:dyDescent="0.25">
      <c r="A143" s="239"/>
      <c r="B143" s="744"/>
      <c r="C143" s="745"/>
      <c r="D143" s="739">
        <f>IF('Fiche 3-1'!D190&lt;&gt;"",'Fiche 3-1'!D190,"")</f>
        <v>2</v>
      </c>
      <c r="E143" s="739"/>
      <c r="F143" s="739" t="str">
        <f>IF('Fiche 3-1'!G190&lt;&gt;"",'Fiche 3-1'!G190,"")</f>
        <v/>
      </c>
      <c r="G143" s="739"/>
      <c r="H143" s="620"/>
      <c r="I143" s="605"/>
      <c r="J143" s="626"/>
      <c r="K143" s="619"/>
      <c r="L143" s="619"/>
      <c r="M143" s="619"/>
      <c r="N143" s="620"/>
    </row>
    <row r="144" spans="1:14" s="283" customFormat="1" ht="35.1" customHeight="1" thickTop="1" thickBot="1" x14ac:dyDescent="0.25">
      <c r="A144" s="239"/>
      <c r="B144" s="744"/>
      <c r="C144" s="745"/>
      <c r="D144" s="739">
        <f>IF('Fiche 3-1'!D191&lt;&gt;"",'Fiche 3-1'!D191,"")</f>
        <v>3</v>
      </c>
      <c r="E144" s="739"/>
      <c r="F144" s="739" t="str">
        <f>IF('Fiche 3-1'!G191&lt;&gt;"",'Fiche 3-1'!G191,"")</f>
        <v/>
      </c>
      <c r="G144" s="739"/>
      <c r="H144" s="620"/>
      <c r="I144" s="605"/>
      <c r="J144" s="626"/>
      <c r="K144" s="619"/>
      <c r="L144" s="619"/>
      <c r="M144" s="619"/>
      <c r="N144" s="620"/>
    </row>
    <row r="145" spans="1:14" s="277" customFormat="1" ht="9" customHeight="1" thickTop="1" x14ac:dyDescent="0.2">
      <c r="A145" s="239"/>
      <c r="B145" s="278"/>
      <c r="C145" s="411"/>
      <c r="D145" s="275"/>
      <c r="E145" s="275"/>
      <c r="F145" s="275"/>
      <c r="G145" s="275"/>
      <c r="H145" s="275"/>
      <c r="I145" s="275"/>
      <c r="J145" s="275"/>
      <c r="K145" s="275"/>
      <c r="L145" s="311"/>
      <c r="M145" s="239"/>
      <c r="N145" s="239"/>
    </row>
    <row r="146" spans="1:14" s="283" customFormat="1" ht="9.9499999999999993" customHeight="1" x14ac:dyDescent="0.2">
      <c r="A146" s="412" t="s">
        <v>312</v>
      </c>
      <c r="B146" s="309"/>
      <c r="C146" s="309"/>
      <c r="D146" s="310"/>
      <c r="E146" s="310"/>
      <c r="F146" s="310"/>
      <c r="G146" s="310"/>
      <c r="H146" s="310"/>
      <c r="I146" s="310"/>
      <c r="J146" s="311"/>
      <c r="K146" s="311"/>
      <c r="L146" s="311"/>
      <c r="M146" s="239"/>
      <c r="N146" s="239"/>
    </row>
    <row r="147" spans="1:14" s="283" customFormat="1" ht="9.9499999999999993" customHeight="1" x14ac:dyDescent="0.2">
      <c r="A147" s="239"/>
      <c r="B147" s="309"/>
      <c r="C147" s="309"/>
      <c r="D147" s="310"/>
      <c r="E147" s="310"/>
      <c r="F147" s="310"/>
      <c r="G147" s="310"/>
      <c r="H147" s="310"/>
      <c r="I147" s="310"/>
      <c r="J147" s="311"/>
      <c r="K147" s="311"/>
      <c r="L147" s="311"/>
      <c r="M147" s="239"/>
      <c r="N147" s="239"/>
    </row>
    <row r="148" spans="1:14" s="283" customFormat="1" ht="9.9499999999999993" customHeight="1" x14ac:dyDescent="0.2">
      <c r="A148" s="239"/>
      <c r="B148" s="309"/>
      <c r="C148" s="309"/>
      <c r="D148" s="310"/>
      <c r="E148" s="310"/>
      <c r="F148" s="310"/>
      <c r="G148" s="310"/>
      <c r="H148" s="310"/>
      <c r="I148" s="310"/>
      <c r="J148" s="311"/>
      <c r="K148" s="311"/>
      <c r="L148" s="311"/>
      <c r="M148" s="239"/>
      <c r="N148" s="239"/>
    </row>
    <row r="149" spans="1:14" s="284" customFormat="1" ht="20.100000000000001" customHeight="1" x14ac:dyDescent="0.25">
      <c r="A149" s="246" t="s">
        <v>345</v>
      </c>
      <c r="B149" s="275"/>
      <c r="C149" s="275"/>
      <c r="D149" s="278"/>
      <c r="E149" s="408" t="str">
        <f>IF('Fiche 3-1'!F169&gt;0,'Fiche 3-1'!F169,"")</f>
        <v/>
      </c>
      <c r="F149" s="396"/>
      <c r="G149" s="278"/>
      <c r="H149" s="408"/>
      <c r="I149" s="278"/>
      <c r="J149" s="409"/>
      <c r="K149" s="184"/>
      <c r="L149" s="275"/>
      <c r="M149" s="275"/>
      <c r="N149" s="275"/>
    </row>
    <row r="150" spans="1:14" s="284" customFormat="1" ht="20.100000000000001" customHeight="1" x14ac:dyDescent="0.25">
      <c r="A150" s="246"/>
      <c r="B150" s="275"/>
      <c r="C150" s="275"/>
      <c r="D150" s="275"/>
      <c r="E150" s="183"/>
      <c r="F150" s="275"/>
      <c r="G150" s="246"/>
      <c r="H150" s="275"/>
      <c r="I150" s="275"/>
      <c r="J150" s="409"/>
      <c r="K150" s="184"/>
      <c r="L150" s="275"/>
      <c r="M150" s="275"/>
      <c r="N150" s="275"/>
    </row>
    <row r="151" spans="1:14" s="284" customFormat="1" ht="20.100000000000001" customHeight="1" thickBot="1" x14ac:dyDescent="0.3">
      <c r="A151" s="246"/>
      <c r="B151" s="278"/>
      <c r="C151" s="292">
        <v>2023</v>
      </c>
      <c r="D151" s="292">
        <v>2024</v>
      </c>
      <c r="E151" s="292">
        <v>2025</v>
      </c>
      <c r="F151" s="292">
        <v>2026</v>
      </c>
      <c r="G151" s="292">
        <v>2027</v>
      </c>
      <c r="H151" s="275"/>
      <c r="I151" s="275"/>
      <c r="J151" s="409"/>
      <c r="K151" s="184"/>
      <c r="L151" s="275"/>
      <c r="M151" s="275"/>
      <c r="N151" s="275"/>
    </row>
    <row r="152" spans="1:14" s="284" customFormat="1" ht="20.100000000000001" customHeight="1" thickTop="1" thickBot="1" x14ac:dyDescent="0.3">
      <c r="A152" s="246"/>
      <c r="B152" s="437" t="s">
        <v>239</v>
      </c>
      <c r="C152" s="198" t="str">
        <f>IF('Fiche 3-1'!F169&gt;0,'Fiche 3-1'!F169,"")</f>
        <v/>
      </c>
      <c r="D152" s="198" t="str">
        <f>IF('Fiche 3-1'!G169&gt;0,'Fiche 3-1'!G169,"")</f>
        <v/>
      </c>
      <c r="E152" s="198" t="str">
        <f>IF('Fiche 3-1'!H169&gt;0,'Fiche 3-1'!H169,"")</f>
        <v/>
      </c>
      <c r="F152" s="198" t="str">
        <f>IF('Fiche 3-1'!I169&gt;0,'Fiche 3-1'!I169,"")</f>
        <v/>
      </c>
      <c r="G152" s="198" t="str">
        <f>IF('Fiche 3-1'!J169&gt;0,'Fiche 3-1'!J169,"")</f>
        <v/>
      </c>
      <c r="H152" s="184">
        <f>SUM(C152:G152)</f>
        <v>0</v>
      </c>
      <c r="I152" s="275"/>
      <c r="J152" s="409"/>
      <c r="K152" s="184"/>
      <c r="L152" s="275"/>
      <c r="M152" s="275"/>
      <c r="N152" s="275"/>
    </row>
    <row r="153" spans="1:14" s="284" customFormat="1" ht="20.100000000000001" customHeight="1" thickTop="1" thickBot="1" x14ac:dyDescent="0.3">
      <c r="A153" s="246"/>
      <c r="B153" s="437" t="s">
        <v>799</v>
      </c>
      <c r="C153" s="198" t="str">
        <f>IF('Fiche 6-1_2026'!C153&lt;&gt;"",'Fiche 6-1_2026'!C153,"")</f>
        <v/>
      </c>
      <c r="D153" s="198" t="str">
        <f>IF('Fiche 6-1_2026'!D153&lt;&gt;"",'Fiche 6-1_2026'!D153,"")</f>
        <v/>
      </c>
      <c r="E153" s="198" t="str">
        <f>IF('Fiche 6-1_2026'!E153&lt;&gt;"",'Fiche 6-1_2026'!E153,"")</f>
        <v/>
      </c>
      <c r="F153" s="198" t="str">
        <f>IF('Fiche 6-1_2026'!F153&lt;&gt;"",'Fiche 6-1_2026'!F153,"")</f>
        <v/>
      </c>
      <c r="G153" s="180"/>
      <c r="H153" s="184">
        <f>SUM(C153:G153)</f>
        <v>0</v>
      </c>
      <c r="I153" s="275"/>
      <c r="J153" s="409"/>
      <c r="K153" s="184"/>
      <c r="L153" s="275"/>
      <c r="M153" s="275"/>
      <c r="N153" s="275"/>
    </row>
    <row r="154" spans="1:14" s="284" customFormat="1" ht="20.100000000000001" customHeight="1" thickTop="1" x14ac:dyDescent="0.25">
      <c r="A154" s="246"/>
      <c r="B154" s="275"/>
      <c r="C154" s="275"/>
      <c r="D154" s="275"/>
      <c r="E154" s="275"/>
      <c r="F154" s="275"/>
      <c r="G154" s="246"/>
      <c r="H154" s="275"/>
      <c r="I154" s="275"/>
      <c r="J154" s="409"/>
      <c r="K154" s="184"/>
      <c r="L154" s="275"/>
      <c r="M154" s="275"/>
      <c r="N154" s="275"/>
    </row>
    <row r="155" spans="1:14" ht="9.9499999999999993" customHeight="1" thickBot="1" x14ac:dyDescent="0.25"/>
    <row r="156" spans="1:14" s="283" customFormat="1" ht="20.100000000000001" hidden="1" customHeight="1" x14ac:dyDescent="0.2">
      <c r="A156" s="260" t="s">
        <v>276</v>
      </c>
      <c r="B156" s="239"/>
      <c r="C156" s="239"/>
      <c r="D156" s="239"/>
      <c r="E156" s="239"/>
      <c r="F156" s="239"/>
      <c r="G156" s="239"/>
      <c r="H156" s="239"/>
      <c r="I156" s="239"/>
      <c r="J156" s="239"/>
      <c r="K156" s="239"/>
      <c r="L156" s="239"/>
      <c r="M156" s="239"/>
      <c r="N156" s="239"/>
    </row>
    <row r="157" spans="1:14" s="283" customFormat="1" ht="20.100000000000001" hidden="1" customHeight="1" x14ac:dyDescent="0.2">
      <c r="A157" s="413"/>
      <c r="B157" s="812"/>
      <c r="C157" s="747"/>
      <c r="D157" s="747"/>
      <c r="E157" s="747"/>
      <c r="F157" s="747"/>
      <c r="G157" s="747"/>
      <c r="H157" s="747"/>
      <c r="I157" s="747"/>
      <c r="J157" s="748"/>
      <c r="K157" s="239"/>
      <c r="L157" s="239"/>
      <c r="M157" s="239"/>
      <c r="N157" s="239"/>
    </row>
    <row r="158" spans="1:14" s="283" customFormat="1" ht="20.100000000000001" hidden="1" customHeight="1" x14ac:dyDescent="0.2">
      <c r="A158" s="239"/>
      <c r="B158" s="239"/>
      <c r="C158" s="239"/>
      <c r="D158" s="239"/>
      <c r="E158" s="239"/>
      <c r="F158" s="239"/>
      <c r="G158" s="239"/>
      <c r="H158" s="239"/>
      <c r="I158" s="239"/>
      <c r="J158" s="239"/>
      <c r="K158" s="239"/>
      <c r="L158" s="239"/>
      <c r="M158" s="239"/>
      <c r="N158" s="239"/>
    </row>
    <row r="159" spans="1:14" s="283" customFormat="1" ht="35.1" customHeight="1" thickTop="1" x14ac:dyDescent="0.2">
      <c r="A159" s="246" t="s">
        <v>346</v>
      </c>
      <c r="B159" s="246"/>
      <c r="C159" s="246"/>
      <c r="D159" s="239"/>
      <c r="E159" s="813"/>
      <c r="F159" s="814"/>
      <c r="G159" s="814"/>
      <c r="H159" s="814"/>
      <c r="I159" s="814"/>
      <c r="J159" s="814"/>
      <c r="K159" s="814"/>
      <c r="L159" s="814"/>
      <c r="M159" s="814"/>
      <c r="N159" s="815"/>
    </row>
    <row r="160" spans="1:14" s="283" customFormat="1" ht="35.1" customHeight="1" x14ac:dyDescent="0.2">
      <c r="A160" s="239"/>
      <c r="B160" s="239"/>
      <c r="C160" s="239"/>
      <c r="D160" s="239"/>
      <c r="E160" s="816"/>
      <c r="F160" s="817"/>
      <c r="G160" s="817"/>
      <c r="H160" s="817"/>
      <c r="I160" s="817"/>
      <c r="J160" s="817"/>
      <c r="K160" s="817"/>
      <c r="L160" s="817"/>
      <c r="M160" s="817"/>
      <c r="N160" s="818"/>
    </row>
    <row r="161" spans="1:15" s="283" customFormat="1" ht="35.1" customHeight="1" thickBot="1" x14ac:dyDescent="0.25">
      <c r="A161" s="239"/>
      <c r="B161" s="239"/>
      <c r="C161" s="239"/>
      <c r="D161" s="239"/>
      <c r="E161" s="819"/>
      <c r="F161" s="820"/>
      <c r="G161" s="820"/>
      <c r="H161" s="820"/>
      <c r="I161" s="820"/>
      <c r="J161" s="820"/>
      <c r="K161" s="820"/>
      <c r="L161" s="820"/>
      <c r="M161" s="820"/>
      <c r="N161" s="821"/>
    </row>
    <row r="162" spans="1:15" s="283" customFormat="1" ht="9.9499999999999993" customHeight="1" x14ac:dyDescent="0.2">
      <c r="A162" s="239"/>
      <c r="B162" s="309"/>
      <c r="C162" s="309"/>
      <c r="D162" s="310"/>
      <c r="E162" s="310"/>
      <c r="F162" s="310"/>
      <c r="G162" s="310"/>
      <c r="H162" s="310"/>
      <c r="I162" s="310"/>
      <c r="J162" s="311"/>
      <c r="K162" s="311"/>
      <c r="L162" s="311"/>
      <c r="M162" s="239"/>
      <c r="N162" s="239"/>
    </row>
    <row r="163" spans="1:15" ht="9.9499999999999993" customHeight="1" x14ac:dyDescent="0.2"/>
    <row r="164" spans="1:15" ht="14.25" x14ac:dyDescent="0.2">
      <c r="A164" s="288"/>
      <c r="B164" s="288"/>
      <c r="C164" s="288"/>
      <c r="D164" s="288"/>
      <c r="E164" s="288"/>
      <c r="F164" s="288"/>
      <c r="G164" s="288"/>
      <c r="H164" s="288"/>
      <c r="I164" s="288"/>
      <c r="J164" s="288"/>
      <c r="K164" s="288"/>
      <c r="L164" s="288"/>
      <c r="M164" s="288"/>
      <c r="N164" s="288"/>
      <c r="O164" s="252"/>
    </row>
    <row r="165" spans="1:15" ht="14.25" x14ac:dyDescent="0.2">
      <c r="A165" s="289" t="s">
        <v>184</v>
      </c>
      <c r="B165" s="288"/>
      <c r="C165" s="288"/>
      <c r="D165" s="740" t="str">
        <f>IF('Fiche 3-1'!E197&lt;&gt;"",'Fiche 3-1'!E197,"")</f>
        <v/>
      </c>
      <c r="E165" s="741"/>
      <c r="F165" s="741"/>
      <c r="G165" s="741"/>
      <c r="H165" s="741"/>
      <c r="I165" s="741"/>
      <c r="J165" s="741"/>
      <c r="K165" s="741"/>
      <c r="L165" s="741"/>
      <c r="M165" s="742"/>
      <c r="N165" s="288"/>
      <c r="O165" s="252"/>
    </row>
    <row r="166" spans="1:15" ht="14.25" x14ac:dyDescent="0.2">
      <c r="A166" s="288"/>
      <c r="B166" s="288"/>
      <c r="C166" s="288"/>
      <c r="D166" s="288"/>
      <c r="E166" s="288"/>
      <c r="F166" s="288"/>
      <c r="G166" s="288"/>
      <c r="H166" s="288"/>
      <c r="I166" s="288"/>
      <c r="J166" s="288"/>
      <c r="K166" s="288"/>
      <c r="L166" s="288"/>
      <c r="M166" s="288"/>
      <c r="N166" s="288"/>
      <c r="O166" s="252"/>
    </row>
    <row r="167" spans="1:15" ht="14.25" x14ac:dyDescent="0.2">
      <c r="A167" s="252"/>
      <c r="B167" s="252"/>
      <c r="C167" s="252"/>
      <c r="D167" s="252"/>
      <c r="E167" s="252"/>
      <c r="F167" s="252"/>
      <c r="G167" s="252"/>
      <c r="H167" s="252"/>
      <c r="I167" s="252"/>
      <c r="J167" s="252"/>
      <c r="K167" s="252"/>
      <c r="L167" s="252"/>
      <c r="M167" s="252"/>
      <c r="N167" s="252"/>
      <c r="O167" s="252"/>
    </row>
    <row r="168" spans="1:15" s="277" customFormat="1" ht="50.1" customHeight="1" x14ac:dyDescent="0.2">
      <c r="A168" s="246" t="s">
        <v>17</v>
      </c>
      <c r="B168" s="743" t="str">
        <f>IF('Fiche 3-1'!C200&lt;&gt;"",'Fiche 3-1'!C200,"")</f>
        <v/>
      </c>
      <c r="C168" s="743"/>
      <c r="D168" s="743"/>
      <c r="E168" s="743"/>
      <c r="F168" s="743"/>
      <c r="G168" s="743"/>
      <c r="H168" s="743"/>
      <c r="I168" s="743"/>
      <c r="J168" s="743"/>
      <c r="K168" s="743"/>
      <c r="L168" s="743"/>
      <c r="M168" s="743"/>
      <c r="N168" s="743"/>
      <c r="O168" s="320"/>
    </row>
    <row r="169" spans="1:15" ht="9.9499999999999993" customHeight="1" x14ac:dyDescent="0.2">
      <c r="A169" s="246"/>
      <c r="B169" s="249"/>
      <c r="C169" s="249"/>
      <c r="D169" s="249"/>
      <c r="E169" s="249"/>
      <c r="F169" s="249"/>
      <c r="G169" s="249"/>
      <c r="H169" s="249"/>
      <c r="I169" s="249"/>
      <c r="J169" s="249"/>
      <c r="K169" s="249"/>
      <c r="L169" s="249"/>
      <c r="M169" s="249"/>
      <c r="N169" s="249"/>
    </row>
    <row r="170" spans="1:15" x14ac:dyDescent="0.2">
      <c r="A170" s="262"/>
      <c r="B170" s="291"/>
      <c r="C170" s="249"/>
    </row>
    <row r="171" spans="1:15" ht="30" customHeight="1" thickBot="1" x14ac:dyDescent="0.25">
      <c r="E171" s="292">
        <v>2023</v>
      </c>
      <c r="F171" s="292">
        <v>2024</v>
      </c>
      <c r="G171" s="292">
        <v>2025</v>
      </c>
      <c r="H171" s="292">
        <v>2026</v>
      </c>
      <c r="I171" s="292">
        <v>2027</v>
      </c>
    </row>
    <row r="172" spans="1:15" ht="20.100000000000001" customHeight="1" thickTop="1" thickBot="1" x14ac:dyDescent="0.25">
      <c r="B172" s="846" t="s">
        <v>74</v>
      </c>
      <c r="C172" s="846"/>
      <c r="D172" s="846"/>
      <c r="E172" s="201">
        <f>IF('Fiche 3-1'!E218&gt;0,'Fiche 3-1'!E218,"")</f>
        <v>2</v>
      </c>
      <c r="F172" s="201" t="str">
        <f>IF('Fiche 3-1'!F218&gt;0,'Fiche 3-1'!F218,"")</f>
        <v/>
      </c>
      <c r="G172" s="201" t="str">
        <f>IF('Fiche 3-1'!G218&gt;0,'Fiche 3-1'!G218,"")</f>
        <v/>
      </c>
      <c r="H172" s="201" t="str">
        <f>IF('Fiche 3-1'!H218&gt;0,'Fiche 3-1'!H218,"")</f>
        <v/>
      </c>
      <c r="I172" s="201" t="str">
        <f>IF('Fiche 3-1'!I218&gt;0,'Fiche 3-1'!I218,"")</f>
        <v/>
      </c>
      <c r="J172" s="453">
        <f>SUM(E172:I172)</f>
        <v>2</v>
      </c>
    </row>
    <row r="173" spans="1:15" ht="20.100000000000001" customHeight="1" thickTop="1" thickBot="1" x14ac:dyDescent="0.25">
      <c r="A173" s="262"/>
      <c r="B173" s="846" t="s">
        <v>797</v>
      </c>
      <c r="C173" s="846"/>
      <c r="D173" s="847"/>
      <c r="E173" s="431" t="str">
        <f>IF('Fiche 6-1_2023'!H155&gt;0,'Fiche 6-1_2023'!H155,"")</f>
        <v/>
      </c>
      <c r="F173" s="445">
        <f>IF('Fiche 6-1_2026'!F173&lt;&gt;"",'Fiche 6-1_2026'!F173,"")</f>
        <v>5</v>
      </c>
      <c r="G173" s="445" t="str">
        <f>IF('Fiche 6-1_2026'!G173&lt;&gt;"",'Fiche 6-1_2026'!G173,"")</f>
        <v/>
      </c>
      <c r="H173" s="445" t="str">
        <f>IF('Fiche 6-1_2026'!H173&lt;&gt;"",'Fiche 6-1_2026'!H173,"")</f>
        <v/>
      </c>
      <c r="I173" s="226"/>
      <c r="J173" s="453">
        <f>SUM(E173:I173)</f>
        <v>5</v>
      </c>
    </row>
    <row r="174" spans="1:15" ht="20.100000000000001" customHeight="1" thickTop="1" x14ac:dyDescent="0.2">
      <c r="A174" s="262"/>
      <c r="B174" s="311"/>
      <c r="C174" s="277"/>
      <c r="D174" s="406"/>
      <c r="E174" s="181"/>
      <c r="F174" s="277"/>
      <c r="G174" s="299"/>
    </row>
    <row r="175" spans="1:15" ht="20.100000000000001" customHeight="1" x14ac:dyDescent="0.2">
      <c r="A175" s="262"/>
      <c r="B175" s="311"/>
      <c r="C175" s="277"/>
      <c r="D175" s="406"/>
      <c r="E175" s="181"/>
      <c r="F175" s="277"/>
      <c r="G175" s="299"/>
    </row>
    <row r="176" spans="1:15" ht="20.100000000000001" customHeight="1" thickBot="1" x14ac:dyDescent="0.25">
      <c r="A176" s="397" t="s">
        <v>240</v>
      </c>
      <c r="B176" s="311"/>
      <c r="C176" s="277"/>
      <c r="D176" s="277"/>
      <c r="E176" s="277"/>
      <c r="F176" s="277"/>
    </row>
    <row r="177" spans="1:14" ht="30" customHeight="1" thickTop="1" x14ac:dyDescent="0.2">
      <c r="A177" s="297"/>
      <c r="B177" s="581"/>
      <c r="C177" s="582"/>
      <c r="D177" s="582"/>
      <c r="E177" s="582"/>
      <c r="F177" s="582"/>
      <c r="G177" s="582"/>
      <c r="H177" s="582"/>
      <c r="I177" s="582"/>
      <c r="J177" s="582"/>
      <c r="K177" s="582"/>
      <c r="L177" s="582"/>
      <c r="M177" s="582"/>
      <c r="N177" s="583"/>
    </row>
    <row r="178" spans="1:14" ht="30" customHeight="1" x14ac:dyDescent="0.2">
      <c r="B178" s="584"/>
      <c r="C178" s="585"/>
      <c r="D178" s="585"/>
      <c r="E178" s="585"/>
      <c r="F178" s="585"/>
      <c r="G178" s="585"/>
      <c r="H178" s="585"/>
      <c r="I178" s="585"/>
      <c r="J178" s="585"/>
      <c r="K178" s="585"/>
      <c r="L178" s="585"/>
      <c r="M178" s="585"/>
      <c r="N178" s="586"/>
    </row>
    <row r="179" spans="1:14" ht="30" customHeight="1" thickBot="1" x14ac:dyDescent="0.25">
      <c r="B179" s="587"/>
      <c r="C179" s="588"/>
      <c r="D179" s="588"/>
      <c r="E179" s="588"/>
      <c r="F179" s="588"/>
      <c r="G179" s="588"/>
      <c r="H179" s="588"/>
      <c r="I179" s="588"/>
      <c r="J179" s="588"/>
      <c r="K179" s="588"/>
      <c r="L179" s="588"/>
      <c r="M179" s="588"/>
      <c r="N179" s="589"/>
    </row>
    <row r="180" spans="1:14" ht="9.9499999999999993" customHeight="1" thickTop="1" thickBot="1" x14ac:dyDescent="0.25">
      <c r="B180" s="298"/>
      <c r="C180" s="298"/>
      <c r="D180" s="298"/>
      <c r="E180" s="298"/>
      <c r="F180" s="298"/>
      <c r="G180" s="298"/>
      <c r="H180" s="298"/>
      <c r="I180" s="298"/>
      <c r="J180" s="298"/>
      <c r="K180" s="298"/>
      <c r="L180" s="298"/>
      <c r="M180" s="298"/>
      <c r="N180" s="298"/>
    </row>
    <row r="181" spans="1:14" ht="20.100000000000001" customHeight="1" thickTop="1" thickBot="1" x14ac:dyDescent="0.25">
      <c r="A181" s="246" t="s">
        <v>18</v>
      </c>
      <c r="D181" s="407" t="str">
        <f>IF('Fiche 3-1'!E222&lt;&gt;"",'Fiche 3-1'!E222,"")</f>
        <v/>
      </c>
      <c r="G181" s="246" t="s">
        <v>19</v>
      </c>
      <c r="I181" s="21"/>
    </row>
    <row r="182" spans="1:14" ht="9.9499999999999993" customHeight="1" thickTop="1" x14ac:dyDescent="0.2"/>
    <row r="183" spans="1:14" ht="13.5" thickBot="1" x14ac:dyDescent="0.25">
      <c r="A183" s="262" t="s">
        <v>20</v>
      </c>
    </row>
    <row r="184" spans="1:14" ht="35.1" customHeight="1" thickTop="1" x14ac:dyDescent="0.2">
      <c r="B184" s="581"/>
      <c r="C184" s="582"/>
      <c r="D184" s="582"/>
      <c r="E184" s="582"/>
      <c r="F184" s="582"/>
      <c r="G184" s="582"/>
      <c r="H184" s="582"/>
      <c r="I184" s="582"/>
      <c r="J184" s="582"/>
      <c r="K184" s="582"/>
      <c r="L184" s="582"/>
      <c r="M184" s="582"/>
      <c r="N184" s="583"/>
    </row>
    <row r="185" spans="1:14" ht="35.1" customHeight="1" x14ac:dyDescent="0.2">
      <c r="B185" s="584"/>
      <c r="C185" s="585"/>
      <c r="D185" s="585"/>
      <c r="E185" s="585"/>
      <c r="F185" s="585"/>
      <c r="G185" s="585"/>
      <c r="H185" s="585"/>
      <c r="I185" s="585"/>
      <c r="J185" s="585"/>
      <c r="K185" s="585"/>
      <c r="L185" s="585"/>
      <c r="M185" s="585"/>
      <c r="N185" s="586"/>
    </row>
    <row r="186" spans="1:14" s="255" customFormat="1" ht="35.1" customHeight="1" thickBot="1" x14ac:dyDescent="0.3">
      <c r="B186" s="587"/>
      <c r="C186" s="588"/>
      <c r="D186" s="588"/>
      <c r="E186" s="588"/>
      <c r="F186" s="588"/>
      <c r="G186" s="588"/>
      <c r="H186" s="588"/>
      <c r="I186" s="588"/>
      <c r="J186" s="588"/>
      <c r="K186" s="588"/>
      <c r="L186" s="588"/>
      <c r="M186" s="588"/>
      <c r="N186" s="589"/>
    </row>
    <row r="187" spans="1:14" s="284" customFormat="1" ht="9.9499999999999993" customHeight="1" thickTop="1" x14ac:dyDescent="0.25">
      <c r="B187" s="278"/>
      <c r="C187" s="278"/>
      <c r="D187" s="278"/>
      <c r="E187" s="278"/>
      <c r="F187" s="278"/>
      <c r="G187" s="278"/>
      <c r="H187" s="278"/>
      <c r="I187" s="278"/>
      <c r="J187" s="278"/>
      <c r="K187" s="278"/>
      <c r="L187" s="278"/>
      <c r="M187" s="278"/>
      <c r="N187" s="278"/>
    </row>
    <row r="188" spans="1:14" s="284" customFormat="1" ht="20.100000000000001" customHeight="1" thickBot="1" x14ac:dyDescent="0.3">
      <c r="A188" s="260" t="s">
        <v>301</v>
      </c>
      <c r="B188" s="278"/>
      <c r="C188" s="278"/>
      <c r="D188" s="278"/>
      <c r="E188" s="278"/>
      <c r="F188" s="278"/>
      <c r="G188" s="278"/>
      <c r="H188" s="278"/>
      <c r="I188" s="278"/>
      <c r="J188" s="278"/>
      <c r="K188" s="278"/>
      <c r="L188" s="278"/>
      <c r="M188" s="278"/>
      <c r="N188" s="278"/>
    </row>
    <row r="189" spans="1:14" s="284" customFormat="1" ht="35.1" customHeight="1" thickTop="1" x14ac:dyDescent="0.25">
      <c r="B189" s="581"/>
      <c r="C189" s="582"/>
      <c r="D189" s="582"/>
      <c r="E189" s="582"/>
      <c r="F189" s="582"/>
      <c r="G189" s="582"/>
      <c r="H189" s="582"/>
      <c r="I189" s="582"/>
      <c r="J189" s="582"/>
      <c r="K189" s="582"/>
      <c r="L189" s="582"/>
      <c r="M189" s="582"/>
      <c r="N189" s="583"/>
    </row>
    <row r="190" spans="1:14" s="284" customFormat="1" ht="35.1" customHeight="1" x14ac:dyDescent="0.25">
      <c r="B190" s="584"/>
      <c r="C190" s="585"/>
      <c r="D190" s="585"/>
      <c r="E190" s="585"/>
      <c r="F190" s="585"/>
      <c r="G190" s="585"/>
      <c r="H190" s="585"/>
      <c r="I190" s="585"/>
      <c r="J190" s="585"/>
      <c r="K190" s="585"/>
      <c r="L190" s="585"/>
      <c r="M190" s="585"/>
      <c r="N190" s="586"/>
    </row>
    <row r="191" spans="1:14" s="284" customFormat="1" ht="35.1" customHeight="1" thickBot="1" x14ac:dyDescent="0.3">
      <c r="B191" s="587"/>
      <c r="C191" s="588"/>
      <c r="D191" s="588"/>
      <c r="E191" s="588"/>
      <c r="F191" s="588"/>
      <c r="G191" s="588"/>
      <c r="H191" s="588"/>
      <c r="I191" s="588"/>
      <c r="J191" s="588"/>
      <c r="K191" s="588"/>
      <c r="L191" s="588"/>
      <c r="M191" s="588"/>
      <c r="N191" s="589"/>
    </row>
    <row r="192" spans="1:14" s="284" customFormat="1" ht="9.9499999999999993" customHeight="1" thickTop="1" x14ac:dyDescent="0.25">
      <c r="B192" s="278"/>
      <c r="C192" s="278"/>
      <c r="D192" s="278"/>
      <c r="E192" s="278"/>
      <c r="F192" s="278"/>
      <c r="G192" s="278"/>
      <c r="H192" s="278"/>
      <c r="I192" s="278"/>
      <c r="J192" s="278"/>
      <c r="K192" s="278"/>
      <c r="L192" s="278"/>
      <c r="M192" s="278"/>
      <c r="N192" s="278"/>
    </row>
    <row r="193" spans="1:14" s="284" customFormat="1" ht="9.9499999999999993" customHeight="1" x14ac:dyDescent="0.25">
      <c r="B193" s="278"/>
      <c r="C193" s="278"/>
      <c r="D193" s="278"/>
      <c r="E193" s="278"/>
      <c r="F193" s="278"/>
      <c r="G193" s="278"/>
      <c r="H193" s="278"/>
      <c r="I193" s="278"/>
      <c r="J193" s="278"/>
      <c r="K193" s="278"/>
      <c r="L193" s="278"/>
      <c r="M193" s="278"/>
      <c r="N193" s="278"/>
    </row>
    <row r="194" spans="1:14" s="284" customFormat="1" ht="20.100000000000001" customHeight="1" x14ac:dyDescent="0.25">
      <c r="A194" s="260" t="s">
        <v>241</v>
      </c>
      <c r="B194" s="278"/>
      <c r="C194" s="278"/>
      <c r="D194" s="278"/>
      <c r="E194" s="408"/>
      <c r="F194" s="396"/>
      <c r="G194" s="278"/>
      <c r="H194" s="408"/>
      <c r="I194" s="278"/>
      <c r="J194" s="409"/>
      <c r="K194" s="296"/>
      <c r="L194" s="845"/>
      <c r="M194" s="845"/>
      <c r="N194" s="296"/>
    </row>
    <row r="195" spans="1:14" s="284" customFormat="1" ht="9.75" customHeight="1" x14ac:dyDescent="0.25">
      <c r="B195" s="278"/>
      <c r="C195" s="278"/>
      <c r="D195" s="278"/>
      <c r="E195" s="278"/>
      <c r="F195" s="278"/>
      <c r="G195" s="278"/>
      <c r="H195" s="278"/>
      <c r="I195" s="278"/>
      <c r="J195" s="278"/>
      <c r="K195" s="278"/>
      <c r="L195" s="278"/>
      <c r="M195" s="278"/>
      <c r="N195" s="278"/>
    </row>
    <row r="196" spans="1:14" s="284" customFormat="1" ht="20.100000000000001" customHeight="1" thickBot="1" x14ac:dyDescent="0.3">
      <c r="B196" s="278"/>
      <c r="C196" s="292">
        <v>2023</v>
      </c>
      <c r="D196" s="292">
        <v>2024</v>
      </c>
      <c r="E196" s="292">
        <v>2025</v>
      </c>
      <c r="F196" s="292">
        <v>2026</v>
      </c>
      <c r="G196" s="292">
        <v>2027</v>
      </c>
      <c r="H196" s="278"/>
      <c r="I196" s="278"/>
      <c r="J196" s="278"/>
      <c r="K196" s="278"/>
      <c r="L196" s="278"/>
      <c r="M196" s="278"/>
      <c r="N196" s="278"/>
    </row>
    <row r="197" spans="1:14" s="284" customFormat="1" ht="20.100000000000001" customHeight="1" thickTop="1" thickBot="1" x14ac:dyDescent="0.3">
      <c r="B197" s="433" t="s">
        <v>239</v>
      </c>
      <c r="C197" s="201" t="str">
        <f>IF('Fiche 3-1'!F204&gt;0,'Fiche 3-1'!F204,"")</f>
        <v/>
      </c>
      <c r="D197" s="201" t="str">
        <f>IF('Fiche 3-1'!G204&gt;0,'Fiche 3-1'!G204,"")</f>
        <v/>
      </c>
      <c r="E197" s="201" t="str">
        <f>IF('Fiche 3-1'!H204&gt;0,'Fiche 3-1'!H204,"")</f>
        <v/>
      </c>
      <c r="F197" s="201" t="str">
        <f>IF('Fiche 3-1'!I204&gt;0,'Fiche 3-1'!I204,"")</f>
        <v/>
      </c>
      <c r="G197" s="201" t="str">
        <f>IF('Fiche 3-1'!J204&gt;0,'Fiche 3-1'!J204,"")</f>
        <v/>
      </c>
      <c r="H197" s="452">
        <f>SUM(C197:G197)</f>
        <v>0</v>
      </c>
      <c r="I197" s="278"/>
      <c r="J197" s="278"/>
      <c r="K197" s="278"/>
      <c r="L197" s="278"/>
      <c r="M197" s="278"/>
      <c r="N197" s="278"/>
    </row>
    <row r="198" spans="1:14" s="284" customFormat="1" ht="20.100000000000001" customHeight="1" thickTop="1" thickBot="1" x14ac:dyDescent="0.3">
      <c r="B198" s="433" t="s">
        <v>799</v>
      </c>
      <c r="C198" s="201" t="str">
        <f>IF('Fiche 6-1_2023'!I174&gt;0,'Fiche 6-1_2023'!I174,"")</f>
        <v/>
      </c>
      <c r="D198" s="446" t="str">
        <f>IF('Fiche 6-1_2026'!D198&lt;&gt;"",'Fiche 6-1_2026'!D198,"")</f>
        <v/>
      </c>
      <c r="E198" s="446" t="str">
        <f>IF('Fiche 6-1_2026'!E198&lt;&gt;"",'Fiche 6-1_2026'!E198,"")</f>
        <v/>
      </c>
      <c r="F198" s="446" t="str">
        <f>IF('Fiche 6-1_2026'!F198&lt;&gt;"",'Fiche 6-1_2026'!F198,"")</f>
        <v/>
      </c>
      <c r="G198" s="206"/>
      <c r="H198" s="452">
        <f>SUM(C198:G198)</f>
        <v>0</v>
      </c>
      <c r="I198" s="278"/>
      <c r="J198" s="278"/>
      <c r="K198" s="278"/>
      <c r="L198" s="278"/>
      <c r="M198" s="278"/>
      <c r="N198" s="278"/>
    </row>
    <row r="199" spans="1:14" s="284" customFormat="1" ht="20.100000000000001" customHeight="1" thickTop="1" thickBot="1" x14ac:dyDescent="0.3">
      <c r="B199" s="435" t="s">
        <v>333</v>
      </c>
      <c r="C199" s="201" t="str">
        <f>IF('Fiche 6-1_2023'!K174&gt;0,'Fiche 6-1_2023'!K174,"")</f>
        <v/>
      </c>
      <c r="D199" s="446" t="str">
        <f>IF('Fiche 6-1_2026'!D199&lt;&gt;"",'Fiche 6-1_2026'!D199,"")</f>
        <v/>
      </c>
      <c r="E199" s="446" t="str">
        <f>IF('Fiche 6-1_2026'!E199&lt;&gt;"",'Fiche 6-1_2026'!E199,"")</f>
        <v/>
      </c>
      <c r="F199" s="446" t="str">
        <f>IF('Fiche 6-1_2026'!F199&lt;&gt;"",'Fiche 6-1_2026'!F199,"")</f>
        <v/>
      </c>
      <c r="G199" s="205"/>
      <c r="H199" s="452">
        <f t="shared" ref="H199:H200" si="1">SUM(C199:G199)</f>
        <v>0</v>
      </c>
      <c r="I199" s="278"/>
      <c r="J199" s="278"/>
      <c r="K199" s="278"/>
      <c r="L199" s="278"/>
      <c r="M199" s="278"/>
      <c r="N199" s="278"/>
    </row>
    <row r="200" spans="1:14" s="284" customFormat="1" ht="37.5" customHeight="1" thickTop="1" thickBot="1" x14ac:dyDescent="0.3">
      <c r="B200" s="436" t="s">
        <v>334</v>
      </c>
      <c r="C200" s="201" t="str">
        <f>IF('Fiche 6-1_2023'!N174&gt;0,'Fiche 6-1_2023'!N174,"")</f>
        <v/>
      </c>
      <c r="D200" s="446" t="str">
        <f>IF('Fiche 6-1_2026'!D200&lt;&gt;"",'Fiche 6-1_2026'!D200,"")</f>
        <v/>
      </c>
      <c r="E200" s="446" t="str">
        <f>IF('Fiche 6-1_2026'!E200&lt;&gt;"",'Fiche 6-1_2026'!E200,"")</f>
        <v/>
      </c>
      <c r="F200" s="446" t="str">
        <f>IF('Fiche 6-1_2026'!F200&lt;&gt;"",'Fiche 6-1_2026'!F200,"")</f>
        <v/>
      </c>
      <c r="G200" s="205"/>
      <c r="H200" s="452">
        <f t="shared" si="1"/>
        <v>0</v>
      </c>
      <c r="I200" s="278"/>
      <c r="J200" s="278"/>
      <c r="K200" s="278"/>
      <c r="L200" s="278"/>
      <c r="M200" s="278"/>
      <c r="N200" s="278"/>
    </row>
    <row r="201" spans="1:14" s="284" customFormat="1" ht="9.9499999999999993" customHeight="1" thickTop="1" x14ac:dyDescent="0.25">
      <c r="B201" s="278"/>
      <c r="C201" s="278"/>
      <c r="D201" s="278"/>
      <c r="E201" s="278"/>
      <c r="F201" s="278"/>
      <c r="G201" s="278"/>
      <c r="H201" s="278"/>
      <c r="I201" s="278"/>
      <c r="J201" s="278"/>
      <c r="K201" s="278"/>
      <c r="L201" s="278"/>
      <c r="M201" s="278"/>
      <c r="N201" s="278"/>
    </row>
    <row r="202" spans="1:14" s="284" customFormat="1" ht="9.9499999999999993" customHeight="1" x14ac:dyDescent="0.25">
      <c r="B202" s="278"/>
      <c r="C202" s="278"/>
      <c r="D202" s="278"/>
      <c r="E202" s="278"/>
      <c r="F202" s="278"/>
      <c r="G202" s="278"/>
      <c r="H202" s="278"/>
      <c r="I202" s="278"/>
      <c r="J202" s="278"/>
      <c r="K202" s="278"/>
      <c r="L202" s="278"/>
      <c r="M202" s="278"/>
      <c r="N202" s="278"/>
    </row>
    <row r="203" spans="1:14" s="284" customFormat="1" ht="20.100000000000001" customHeight="1" thickBot="1" x14ac:dyDescent="0.3">
      <c r="A203" s="410" t="s">
        <v>243</v>
      </c>
      <c r="B203" s="307"/>
      <c r="C203" s="307"/>
      <c r="D203" s="307"/>
      <c r="E203" s="307"/>
      <c r="F203" s="307"/>
      <c r="G203" s="307"/>
      <c r="H203" s="307"/>
      <c r="I203" s="307"/>
      <c r="J203" s="307"/>
      <c r="K203" s="278"/>
      <c r="L203" s="278"/>
      <c r="M203" s="278"/>
      <c r="N203" s="278"/>
    </row>
    <row r="204" spans="1:14" s="284" customFormat="1" ht="35.1" customHeight="1" thickTop="1" x14ac:dyDescent="0.25">
      <c r="A204" s="307"/>
      <c r="B204" s="790"/>
      <c r="C204" s="791"/>
      <c r="D204" s="791"/>
      <c r="E204" s="791"/>
      <c r="F204" s="791"/>
      <c r="G204" s="791"/>
      <c r="H204" s="791"/>
      <c r="I204" s="791"/>
      <c r="J204" s="791"/>
      <c r="K204" s="791"/>
      <c r="L204" s="791"/>
      <c r="M204" s="791"/>
      <c r="N204" s="792"/>
    </row>
    <row r="205" spans="1:14" s="284" customFormat="1" ht="35.1" customHeight="1" x14ac:dyDescent="0.25">
      <c r="A205" s="307"/>
      <c r="B205" s="793"/>
      <c r="C205" s="794"/>
      <c r="D205" s="794"/>
      <c r="E205" s="794"/>
      <c r="F205" s="794"/>
      <c r="G205" s="794"/>
      <c r="H205" s="794"/>
      <c r="I205" s="794"/>
      <c r="J205" s="794"/>
      <c r="K205" s="794"/>
      <c r="L205" s="794"/>
      <c r="M205" s="794"/>
      <c r="N205" s="795"/>
    </row>
    <row r="206" spans="1:14" ht="35.1" customHeight="1" thickBot="1" x14ac:dyDescent="0.25">
      <c r="A206" s="307"/>
      <c r="B206" s="796"/>
      <c r="C206" s="797"/>
      <c r="D206" s="797"/>
      <c r="E206" s="797"/>
      <c r="F206" s="797"/>
      <c r="G206" s="797"/>
      <c r="H206" s="797"/>
      <c r="I206" s="797"/>
      <c r="J206" s="797"/>
      <c r="K206" s="797"/>
      <c r="L206" s="797"/>
      <c r="M206" s="797"/>
      <c r="N206" s="798"/>
    </row>
    <row r="207" spans="1:14" s="283" customFormat="1" ht="20.100000000000001" customHeight="1" thickTop="1" x14ac:dyDescent="0.2">
      <c r="A207" s="307"/>
      <c r="B207" s="307"/>
      <c r="C207" s="307"/>
      <c r="D207" s="307"/>
      <c r="E207" s="307"/>
      <c r="F207" s="307"/>
      <c r="G207" s="307"/>
      <c r="H207" s="307"/>
      <c r="I207" s="307"/>
      <c r="J207" s="307"/>
      <c r="K207" s="239"/>
      <c r="L207" s="239"/>
      <c r="M207" s="239"/>
      <c r="N207" s="239"/>
    </row>
    <row r="208" spans="1:14" s="283" customFormat="1" ht="20.100000000000001" customHeight="1" x14ac:dyDescent="0.2">
      <c r="A208" s="260" t="s">
        <v>321</v>
      </c>
      <c r="B208" s="239"/>
      <c r="C208" s="239"/>
      <c r="D208" s="239"/>
      <c r="E208" s="239"/>
      <c r="F208" s="239"/>
      <c r="G208" s="239"/>
      <c r="H208" s="239"/>
      <c r="I208" s="239"/>
      <c r="J208" s="239"/>
      <c r="K208" s="239"/>
      <c r="L208" s="239"/>
      <c r="M208" s="239"/>
      <c r="N208" s="239"/>
    </row>
    <row r="209" spans="1:14" s="283" customFormat="1" ht="9.9499999999999993" customHeight="1" x14ac:dyDescent="0.2">
      <c r="A209" s="239"/>
      <c r="B209" s="239"/>
      <c r="C209" s="239"/>
      <c r="D209" s="239"/>
      <c r="E209" s="239"/>
      <c r="F209" s="239"/>
      <c r="G209" s="239"/>
      <c r="H209" s="239"/>
      <c r="I209" s="239"/>
      <c r="J209" s="239"/>
      <c r="K209" s="239"/>
      <c r="L209" s="239"/>
      <c r="M209" s="239"/>
      <c r="N209" s="239"/>
    </row>
    <row r="210" spans="1:14" s="283" customFormat="1" ht="29.25" customHeight="1" thickBot="1" x14ac:dyDescent="0.25">
      <c r="A210" s="239"/>
      <c r="B210" s="307"/>
      <c r="C210" s="307"/>
      <c r="D210" s="600" t="s">
        <v>314</v>
      </c>
      <c r="E210" s="600"/>
      <c r="F210" s="600" t="s">
        <v>320</v>
      </c>
      <c r="G210" s="600"/>
      <c r="H210" s="600" t="s">
        <v>315</v>
      </c>
      <c r="I210" s="600"/>
      <c r="J210" s="800" t="s">
        <v>232</v>
      </c>
      <c r="K210" s="801"/>
      <c r="L210" s="801"/>
      <c r="M210" s="801"/>
      <c r="N210" s="802"/>
    </row>
    <row r="211" spans="1:14" s="283" customFormat="1" ht="35.1" customHeight="1" thickTop="1" thickBot="1" x14ac:dyDescent="0.25">
      <c r="A211" s="239"/>
      <c r="B211" s="744"/>
      <c r="C211" s="744"/>
      <c r="D211" s="737">
        <f>IF('Fiche 3-1'!D250&lt;&gt;"",'Fiche 3-1'!D250,"")</f>
        <v>1</v>
      </c>
      <c r="E211" s="737"/>
      <c r="F211" s="737" t="str">
        <f>IF('Fiche 3-1'!G250&lt;&gt;"",'Fiche 3-1'!G250,"")</f>
        <v/>
      </c>
      <c r="G211" s="737"/>
      <c r="H211" s="620"/>
      <c r="I211" s="605"/>
      <c r="J211" s="626"/>
      <c r="K211" s="619"/>
      <c r="L211" s="619"/>
      <c r="M211" s="619"/>
      <c r="N211" s="620"/>
    </row>
    <row r="212" spans="1:14" s="283" customFormat="1" ht="35.1" customHeight="1" thickTop="1" thickBot="1" x14ac:dyDescent="0.25">
      <c r="A212" s="239"/>
      <c r="B212" s="744"/>
      <c r="C212" s="745"/>
      <c r="D212" s="737">
        <f>IF('Fiche 3-1'!D251&lt;&gt;"",'Fiche 3-1'!D251,"")</f>
        <v>1</v>
      </c>
      <c r="E212" s="737"/>
      <c r="F212" s="737" t="str">
        <f>IF('Fiche 3-1'!G251&lt;&gt;"",'Fiche 3-1'!G251,"")</f>
        <v/>
      </c>
      <c r="G212" s="737"/>
      <c r="H212" s="620"/>
      <c r="I212" s="605"/>
      <c r="J212" s="626"/>
      <c r="K212" s="619"/>
      <c r="L212" s="619"/>
      <c r="M212" s="619"/>
      <c r="N212" s="620"/>
    </row>
    <row r="213" spans="1:14" s="283" customFormat="1" ht="35.1" customHeight="1" thickTop="1" thickBot="1" x14ac:dyDescent="0.25">
      <c r="A213" s="239"/>
      <c r="B213" s="744"/>
      <c r="C213" s="745"/>
      <c r="D213" s="737">
        <f>IF('Fiche 3-1'!D252&lt;&gt;"",'Fiche 3-1'!D252,"")</f>
        <v>1</v>
      </c>
      <c r="E213" s="737"/>
      <c r="F213" s="737" t="str">
        <f>IF('Fiche 3-1'!G252&lt;&gt;"",'Fiche 3-1'!G252,"")</f>
        <v/>
      </c>
      <c r="G213" s="737"/>
      <c r="H213" s="620"/>
      <c r="I213" s="605"/>
      <c r="J213" s="626"/>
      <c r="K213" s="619"/>
      <c r="L213" s="619"/>
      <c r="M213" s="619"/>
      <c r="N213" s="620"/>
    </row>
    <row r="214" spans="1:14" s="277" customFormat="1" ht="9" customHeight="1" thickTop="1" x14ac:dyDescent="0.2">
      <c r="A214" s="239"/>
      <c r="B214" s="278"/>
      <c r="C214" s="411"/>
      <c r="D214" s="275"/>
      <c r="E214" s="275"/>
      <c r="F214" s="275"/>
      <c r="G214" s="275"/>
      <c r="H214" s="275"/>
      <c r="I214" s="275"/>
      <c r="J214" s="275"/>
      <c r="K214" s="275"/>
      <c r="L214" s="311"/>
      <c r="M214" s="239"/>
      <c r="N214" s="239"/>
    </row>
    <row r="215" spans="1:14" s="283" customFormat="1" ht="9.9499999999999993" customHeight="1" x14ac:dyDescent="0.2">
      <c r="A215" s="412" t="s">
        <v>312</v>
      </c>
      <c r="B215" s="309"/>
      <c r="C215" s="309"/>
      <c r="D215" s="310"/>
      <c r="E215" s="310"/>
      <c r="F215" s="310"/>
      <c r="G215" s="310"/>
      <c r="H215" s="310"/>
      <c r="I215" s="310"/>
      <c r="J215" s="311"/>
      <c r="K215" s="311"/>
      <c r="L215" s="311"/>
      <c r="M215" s="239"/>
      <c r="N215" s="239"/>
    </row>
    <row r="216" spans="1:14" s="283" customFormat="1" ht="9.9499999999999993" customHeight="1" x14ac:dyDescent="0.2">
      <c r="A216" s="239"/>
      <c r="B216" s="309"/>
      <c r="C216" s="309"/>
      <c r="D216" s="310"/>
      <c r="E216" s="310"/>
      <c r="F216" s="310"/>
      <c r="G216" s="310"/>
      <c r="H216" s="310"/>
      <c r="I216" s="310"/>
      <c r="J216" s="311"/>
      <c r="K216" s="311"/>
      <c r="L216" s="311"/>
      <c r="M216" s="239"/>
      <c r="N216" s="239"/>
    </row>
    <row r="217" spans="1:14" s="283" customFormat="1" ht="9.9499999999999993" customHeight="1" x14ac:dyDescent="0.2">
      <c r="A217" s="239"/>
      <c r="B217" s="309"/>
      <c r="C217" s="309"/>
      <c r="D217" s="310"/>
      <c r="E217" s="310"/>
      <c r="F217" s="310"/>
      <c r="G217" s="310"/>
      <c r="H217" s="310"/>
      <c r="I217" s="310"/>
      <c r="J217" s="311"/>
      <c r="K217" s="311"/>
      <c r="L217" s="311"/>
      <c r="M217" s="239"/>
      <c r="N217" s="239"/>
    </row>
    <row r="218" spans="1:14" s="284" customFormat="1" ht="20.100000000000001" customHeight="1" x14ac:dyDescent="0.25">
      <c r="A218" s="246" t="s">
        <v>345</v>
      </c>
      <c r="B218" s="275"/>
      <c r="C218" s="275"/>
      <c r="D218" s="278"/>
      <c r="E218" s="408" t="str">
        <f>IF('Fiche 3-1'!F238&gt;0,'Fiche 3-1'!F238,"")</f>
        <v/>
      </c>
      <c r="F218" s="396"/>
      <c r="G218" s="278"/>
      <c r="H218" s="408"/>
      <c r="I218" s="278"/>
      <c r="J218" s="409"/>
      <c r="K218" s="184"/>
      <c r="L218" s="275"/>
      <c r="M218" s="275"/>
      <c r="N218" s="275"/>
    </row>
    <row r="219" spans="1:14" s="284" customFormat="1" ht="20.100000000000001" customHeight="1" x14ac:dyDescent="0.25">
      <c r="A219" s="246"/>
      <c r="B219" s="275"/>
      <c r="C219" s="275"/>
      <c r="D219" s="275"/>
      <c r="E219" s="183"/>
      <c r="F219" s="275"/>
      <c r="G219" s="246"/>
      <c r="H219" s="275"/>
      <c r="I219" s="275"/>
      <c r="J219" s="409"/>
      <c r="K219" s="184"/>
      <c r="L219" s="275"/>
      <c r="M219" s="275"/>
      <c r="N219" s="275"/>
    </row>
    <row r="220" spans="1:14" s="284" customFormat="1" ht="20.100000000000001" customHeight="1" thickBot="1" x14ac:dyDescent="0.3">
      <c r="A220" s="246"/>
      <c r="B220" s="278"/>
      <c r="C220" s="292">
        <v>2023</v>
      </c>
      <c r="D220" s="292">
        <v>2024</v>
      </c>
      <c r="E220" s="292">
        <v>2025</v>
      </c>
      <c r="F220" s="292">
        <v>2026</v>
      </c>
      <c r="G220" s="292">
        <v>2027</v>
      </c>
      <c r="H220" s="275"/>
      <c r="I220" s="275"/>
      <c r="J220" s="409"/>
      <c r="K220" s="184"/>
      <c r="L220" s="275"/>
      <c r="M220" s="275"/>
      <c r="N220" s="275"/>
    </row>
    <row r="221" spans="1:14" s="284" customFormat="1" ht="20.100000000000001" customHeight="1" thickTop="1" thickBot="1" x14ac:dyDescent="0.3">
      <c r="A221" s="246"/>
      <c r="B221" s="437" t="s">
        <v>239</v>
      </c>
      <c r="C221" s="198" t="str">
        <f>IF('Fiche 3-1'!F230&gt;0,'Fiche 3-1'!F230,"")</f>
        <v/>
      </c>
      <c r="D221" s="198" t="str">
        <f>IF('Fiche 3-1'!G230&gt;0,'Fiche 3-1'!G230,"")</f>
        <v/>
      </c>
      <c r="E221" s="198" t="str">
        <f>IF('Fiche 3-1'!H230&gt;0,'Fiche 3-1'!H230,"")</f>
        <v/>
      </c>
      <c r="F221" s="198" t="str">
        <f>IF('Fiche 3-1'!I230&gt;0,'Fiche 3-1'!I230,"")</f>
        <v/>
      </c>
      <c r="G221" s="198" t="str">
        <f>IF('Fiche 3-1'!J230&gt;0,'Fiche 3-1'!J230,"")</f>
        <v/>
      </c>
      <c r="H221" s="184">
        <f>SUM(C221:G221)</f>
        <v>0</v>
      </c>
      <c r="I221" s="275"/>
      <c r="J221" s="409"/>
      <c r="K221" s="184"/>
      <c r="L221" s="275"/>
      <c r="M221" s="275"/>
      <c r="N221" s="275"/>
    </row>
    <row r="222" spans="1:14" s="284" customFormat="1" ht="20.100000000000001" customHeight="1" thickTop="1" thickBot="1" x14ac:dyDescent="0.3">
      <c r="A222" s="246"/>
      <c r="B222" s="437" t="s">
        <v>799</v>
      </c>
      <c r="C222" s="198" t="str">
        <f>IF('Fiche 6-1_2023'!J190&gt;0,'Fiche 6-1_2023'!J190,"")</f>
        <v/>
      </c>
      <c r="D222" s="447" t="str">
        <f>IF('Fiche 6-1_2026'!D222&lt;&gt;"",'Fiche 6-1_2026'!D222,"")</f>
        <v/>
      </c>
      <c r="E222" s="447" t="str">
        <f>IF('Fiche 6-1_2026'!E222&lt;&gt;"",'Fiche 6-1_2026'!E222,"")</f>
        <v/>
      </c>
      <c r="F222" s="447" t="str">
        <f>IF('Fiche 6-1_2026'!F222&lt;&gt;"",'Fiche 6-1_2026'!F222,"")</f>
        <v/>
      </c>
      <c r="G222" s="180"/>
      <c r="H222" s="184">
        <f>SUM(C222:G222)</f>
        <v>0</v>
      </c>
      <c r="I222" s="275"/>
      <c r="J222" s="409"/>
      <c r="K222" s="184"/>
      <c r="L222" s="275"/>
      <c r="M222" s="275"/>
      <c r="N222" s="275"/>
    </row>
    <row r="223" spans="1:14" s="284" customFormat="1" ht="20.100000000000001" customHeight="1" thickTop="1" x14ac:dyDescent="0.25">
      <c r="A223" s="246"/>
      <c r="B223" s="275"/>
      <c r="C223" s="275"/>
      <c r="D223" s="275"/>
      <c r="E223" s="275"/>
      <c r="F223" s="275"/>
      <c r="G223" s="246"/>
      <c r="H223" s="275"/>
      <c r="I223" s="275"/>
      <c r="J223" s="409"/>
      <c r="K223" s="184"/>
      <c r="L223" s="275"/>
      <c r="M223" s="275"/>
      <c r="N223" s="275"/>
    </row>
    <row r="224" spans="1:14" ht="9.9499999999999993" customHeight="1" thickBot="1" x14ac:dyDescent="0.25"/>
    <row r="225" spans="1:15" s="283" customFormat="1" ht="20.100000000000001" hidden="1" customHeight="1" x14ac:dyDescent="0.25">
      <c r="A225" s="260" t="s">
        <v>276</v>
      </c>
      <c r="B225" s="239"/>
      <c r="C225" s="239"/>
      <c r="D225" s="239"/>
      <c r="E225" s="239"/>
      <c r="F225" s="239"/>
      <c r="G225" s="239"/>
      <c r="H225" s="239"/>
      <c r="I225" s="239"/>
      <c r="J225" s="239"/>
      <c r="K225" s="239"/>
      <c r="L225" s="239"/>
      <c r="M225" s="239"/>
      <c r="N225" s="239"/>
    </row>
    <row r="226" spans="1:15" s="283" customFormat="1" ht="20.100000000000001" hidden="1" customHeight="1" x14ac:dyDescent="0.25">
      <c r="A226" s="413"/>
      <c r="B226" s="812"/>
      <c r="C226" s="747"/>
      <c r="D226" s="747"/>
      <c r="E226" s="747"/>
      <c r="F226" s="747"/>
      <c r="G226" s="747"/>
      <c r="H226" s="747"/>
      <c r="I226" s="747"/>
      <c r="J226" s="748"/>
      <c r="K226" s="239"/>
      <c r="L226" s="239"/>
      <c r="M226" s="239"/>
      <c r="N226" s="239"/>
    </row>
    <row r="227" spans="1:15" s="283" customFormat="1" ht="20.100000000000001" hidden="1" customHeight="1" x14ac:dyDescent="0.25">
      <c r="A227" s="239"/>
      <c r="B227" s="239"/>
      <c r="C227" s="239"/>
      <c r="D227" s="239"/>
      <c r="E227" s="239"/>
      <c r="F227" s="239"/>
      <c r="G227" s="239"/>
      <c r="H227" s="239"/>
      <c r="I227" s="239"/>
      <c r="J227" s="239"/>
      <c r="K227" s="239"/>
      <c r="L227" s="239"/>
      <c r="M227" s="239"/>
      <c r="N227" s="239"/>
    </row>
    <row r="228" spans="1:15" s="283" customFormat="1" ht="35.1" customHeight="1" thickTop="1" x14ac:dyDescent="0.2">
      <c r="A228" s="246" t="s">
        <v>346</v>
      </c>
      <c r="B228" s="246"/>
      <c r="C228" s="246"/>
      <c r="D228" s="239"/>
      <c r="E228" s="813"/>
      <c r="F228" s="814"/>
      <c r="G228" s="814"/>
      <c r="H228" s="814"/>
      <c r="I228" s="814"/>
      <c r="J228" s="814"/>
      <c r="K228" s="814"/>
      <c r="L228" s="814"/>
      <c r="M228" s="814"/>
      <c r="N228" s="815"/>
    </row>
    <row r="229" spans="1:15" s="283" customFormat="1" ht="35.1" customHeight="1" x14ac:dyDescent="0.2">
      <c r="A229" s="239"/>
      <c r="B229" s="239"/>
      <c r="C229" s="239"/>
      <c r="D229" s="239"/>
      <c r="E229" s="816"/>
      <c r="F229" s="817"/>
      <c r="G229" s="817"/>
      <c r="H229" s="817"/>
      <c r="I229" s="817"/>
      <c r="J229" s="817"/>
      <c r="K229" s="817"/>
      <c r="L229" s="817"/>
      <c r="M229" s="817"/>
      <c r="N229" s="818"/>
    </row>
    <row r="230" spans="1:15" s="283" customFormat="1" ht="35.1" customHeight="1" thickBot="1" x14ac:dyDescent="0.25">
      <c r="A230" s="239"/>
      <c r="B230" s="239"/>
      <c r="C230" s="239"/>
      <c r="D230" s="239"/>
      <c r="E230" s="819"/>
      <c r="F230" s="820"/>
      <c r="G230" s="820"/>
      <c r="H230" s="820"/>
      <c r="I230" s="820"/>
      <c r="J230" s="820"/>
      <c r="K230" s="820"/>
      <c r="L230" s="820"/>
      <c r="M230" s="820"/>
      <c r="N230" s="821"/>
    </row>
    <row r="231" spans="1:15" s="414" customFormat="1" ht="14.25" customHeight="1" x14ac:dyDescent="0.2">
      <c r="A231" s="440"/>
      <c r="B231" s="309"/>
      <c r="C231" s="309"/>
      <c r="D231" s="310"/>
      <c r="E231" s="310"/>
      <c r="F231" s="310"/>
      <c r="G231" s="310"/>
      <c r="H231" s="310"/>
      <c r="I231" s="310"/>
      <c r="J231" s="311"/>
      <c r="K231" s="311"/>
      <c r="L231" s="311"/>
      <c r="M231" s="277"/>
      <c r="N231" s="277"/>
      <c r="O231" s="277"/>
    </row>
    <row r="232" spans="1:15" s="414" customFormat="1" ht="14.25" customHeight="1" x14ac:dyDescent="0.2">
      <c r="A232" s="397"/>
      <c r="B232" s="275"/>
      <c r="C232" s="275"/>
      <c r="D232" s="275"/>
      <c r="E232" s="184"/>
      <c r="F232" s="275"/>
      <c r="G232" s="397"/>
      <c r="H232" s="275"/>
      <c r="I232" s="275"/>
      <c r="J232" s="441"/>
      <c r="K232" s="184"/>
      <c r="L232" s="275"/>
      <c r="M232" s="275"/>
      <c r="N232" s="275"/>
      <c r="O232" s="277"/>
    </row>
    <row r="233" spans="1:15" ht="14.25" x14ac:dyDescent="0.2">
      <c r="A233" s="288"/>
      <c r="B233" s="288"/>
      <c r="C233" s="288"/>
      <c r="D233" s="288"/>
      <c r="E233" s="288"/>
      <c r="F233" s="288"/>
      <c r="G233" s="288"/>
      <c r="H233" s="288"/>
      <c r="I233" s="288"/>
      <c r="J233" s="288"/>
      <c r="K233" s="288"/>
      <c r="L233" s="288"/>
      <c r="M233" s="288"/>
      <c r="N233" s="288"/>
      <c r="O233" s="252"/>
    </row>
    <row r="234" spans="1:15" ht="14.25" x14ac:dyDescent="0.2">
      <c r="A234" s="289" t="s">
        <v>185</v>
      </c>
      <c r="B234" s="288"/>
      <c r="C234" s="288"/>
      <c r="D234" s="740" t="str">
        <f>+IF('Fiche 3-1'!E258&lt;&gt;"",'Fiche 3-1'!E258,"")</f>
        <v/>
      </c>
      <c r="E234" s="741"/>
      <c r="F234" s="741"/>
      <c r="G234" s="741"/>
      <c r="H234" s="741"/>
      <c r="I234" s="741"/>
      <c r="J234" s="741"/>
      <c r="K234" s="741"/>
      <c r="L234" s="741"/>
      <c r="M234" s="742"/>
      <c r="N234" s="288"/>
      <c r="O234" s="252"/>
    </row>
    <row r="235" spans="1:15" ht="14.25" x14ac:dyDescent="0.2">
      <c r="A235" s="288"/>
      <c r="B235" s="288"/>
      <c r="C235" s="288"/>
      <c r="D235" s="288"/>
      <c r="E235" s="288"/>
      <c r="F235" s="288"/>
      <c r="G235" s="288"/>
      <c r="H235" s="288"/>
      <c r="I235" s="288"/>
      <c r="J235" s="288"/>
      <c r="K235" s="288"/>
      <c r="L235" s="288"/>
      <c r="M235" s="288"/>
      <c r="N235" s="288"/>
      <c r="O235" s="252"/>
    </row>
    <row r="236" spans="1:15" ht="14.25" x14ac:dyDescent="0.2">
      <c r="A236" s="252"/>
      <c r="B236" s="252"/>
      <c r="C236" s="252"/>
      <c r="D236" s="252"/>
      <c r="E236" s="252"/>
      <c r="F236" s="252"/>
      <c r="G236" s="252"/>
      <c r="H236" s="252"/>
      <c r="I236" s="252"/>
      <c r="J236" s="252"/>
      <c r="K236" s="252"/>
      <c r="L236" s="252"/>
      <c r="M236" s="252"/>
      <c r="N236" s="252"/>
      <c r="O236" s="252"/>
    </row>
    <row r="237" spans="1:15" s="416" customFormat="1" ht="50.1" customHeight="1" x14ac:dyDescent="0.25">
      <c r="A237" s="246" t="s">
        <v>17</v>
      </c>
      <c r="B237" s="743" t="str">
        <f>IF('Fiche 3-1'!C261&lt;&gt;"",'Fiche 3-1'!C261,"")</f>
        <v/>
      </c>
      <c r="C237" s="743"/>
      <c r="D237" s="743"/>
      <c r="E237" s="743"/>
      <c r="F237" s="743"/>
      <c r="G237" s="743"/>
      <c r="H237" s="743"/>
      <c r="I237" s="743"/>
      <c r="J237" s="743"/>
      <c r="K237" s="743"/>
      <c r="L237" s="743"/>
      <c r="M237" s="743"/>
      <c r="N237" s="743"/>
      <c r="O237" s="415"/>
    </row>
    <row r="238" spans="1:15" ht="9.9499999999999993" customHeight="1" x14ac:dyDescent="0.2">
      <c r="A238" s="246"/>
      <c r="B238" s="249"/>
      <c r="C238" s="249"/>
      <c r="D238" s="249"/>
      <c r="E238" s="249"/>
      <c r="F238" s="249"/>
      <c r="G238" s="249"/>
      <c r="H238" s="249"/>
      <c r="I238" s="249"/>
      <c r="J238" s="249"/>
      <c r="K238" s="249"/>
      <c r="L238" s="249"/>
      <c r="M238" s="249"/>
      <c r="N238" s="249"/>
    </row>
    <row r="239" spans="1:15" x14ac:dyDescent="0.2">
      <c r="A239" s="262"/>
      <c r="B239" s="291"/>
      <c r="C239" s="249"/>
    </row>
    <row r="240" spans="1:15" ht="30" customHeight="1" thickBot="1" x14ac:dyDescent="0.25">
      <c r="E240" s="292">
        <v>2023</v>
      </c>
      <c r="F240" s="292">
        <v>2024</v>
      </c>
      <c r="G240" s="292">
        <v>2025</v>
      </c>
      <c r="H240" s="292">
        <v>2026</v>
      </c>
      <c r="I240" s="292">
        <v>2027</v>
      </c>
    </row>
    <row r="241" spans="1:14" ht="20.100000000000001" customHeight="1" thickTop="1" thickBot="1" x14ac:dyDescent="0.25">
      <c r="B241" s="846" t="s">
        <v>74</v>
      </c>
      <c r="C241" s="846"/>
      <c r="D241" s="846"/>
      <c r="E241" s="201" t="str">
        <f>IF('Fiche 3-1'!E280&gt;0,'Fiche 3-1'!E280,"")</f>
        <v/>
      </c>
      <c r="F241" s="201" t="str">
        <f>IF('Fiche 3-1'!F280&gt;0,'Fiche 3-1'!F280,"")</f>
        <v/>
      </c>
      <c r="G241" s="201" t="str">
        <f>IF('Fiche 3-1'!G280&gt;0,'Fiche 3-1'!G280,"")</f>
        <v/>
      </c>
      <c r="H241" s="201" t="str">
        <f>IF('Fiche 3-1'!H280&gt;0,'Fiche 3-1'!H280,"")</f>
        <v/>
      </c>
      <c r="I241" s="201" t="str">
        <f>IF('Fiche 3-1'!I280&gt;0,'Fiche 3-1'!I280,"")</f>
        <v/>
      </c>
      <c r="J241" s="453">
        <f>SUM(E241:I241)</f>
        <v>0</v>
      </c>
    </row>
    <row r="242" spans="1:14" ht="20.100000000000001" customHeight="1" thickTop="1" thickBot="1" x14ac:dyDescent="0.25">
      <c r="A242" s="262"/>
      <c r="B242" s="846" t="s">
        <v>797</v>
      </c>
      <c r="C242" s="846"/>
      <c r="D242" s="847"/>
      <c r="E242" s="431" t="str">
        <f>IF('Fiche 6-1_2023'!H206&gt;0,'Fiche 6-1_2023'!H206,"")</f>
        <v/>
      </c>
      <c r="F242" s="451" t="str">
        <f>IF('Fiche 6-1_2026'!F242&lt;&gt;"",'Fiche 6-1_2026'!F242,"")</f>
        <v/>
      </c>
      <c r="G242" s="451" t="str">
        <f>IF('Fiche 6-1_2026'!G242&lt;&gt;"",'Fiche 6-1_2026'!G242,"")</f>
        <v/>
      </c>
      <c r="H242" s="451" t="str">
        <f>IF('Fiche 6-1_2026'!H242&lt;&gt;"",'Fiche 6-1_2026'!H242,"")</f>
        <v/>
      </c>
      <c r="I242" s="203"/>
      <c r="J242" s="453">
        <f>SUM(E242:I242)</f>
        <v>0</v>
      </c>
    </row>
    <row r="243" spans="1:14" ht="20.100000000000001" customHeight="1" thickTop="1" x14ac:dyDescent="0.2">
      <c r="A243" s="262"/>
      <c r="B243" s="311"/>
      <c r="C243" s="277"/>
      <c r="D243" s="406"/>
      <c r="E243" s="181"/>
      <c r="F243" s="277"/>
      <c r="G243" s="299"/>
    </row>
    <row r="244" spans="1:14" ht="20.100000000000001" customHeight="1" x14ac:dyDescent="0.2">
      <c r="A244" s="262"/>
      <c r="B244" s="311"/>
      <c r="C244" s="277"/>
      <c r="D244" s="406"/>
      <c r="E244" s="181"/>
      <c r="F244" s="277"/>
      <c r="G244" s="299"/>
    </row>
    <row r="245" spans="1:14" ht="20.100000000000001" customHeight="1" thickBot="1" x14ac:dyDescent="0.25">
      <c r="A245" s="397" t="s">
        <v>240</v>
      </c>
      <c r="B245" s="311"/>
      <c r="C245" s="277"/>
      <c r="D245" s="277"/>
      <c r="E245" s="277"/>
      <c r="F245" s="277"/>
    </row>
    <row r="246" spans="1:14" ht="30" customHeight="1" thickTop="1" x14ac:dyDescent="0.2">
      <c r="A246" s="297"/>
      <c r="B246" s="581"/>
      <c r="C246" s="582"/>
      <c r="D246" s="582"/>
      <c r="E246" s="582"/>
      <c r="F246" s="582"/>
      <c r="G246" s="582"/>
      <c r="H246" s="582"/>
      <c r="I246" s="582"/>
      <c r="J246" s="582"/>
      <c r="K246" s="582"/>
      <c r="L246" s="582"/>
      <c r="M246" s="582"/>
      <c r="N246" s="583"/>
    </row>
    <row r="247" spans="1:14" ht="30" customHeight="1" x14ac:dyDescent="0.2">
      <c r="B247" s="584"/>
      <c r="C247" s="585"/>
      <c r="D247" s="585"/>
      <c r="E247" s="585"/>
      <c r="F247" s="585"/>
      <c r="G247" s="585"/>
      <c r="H247" s="585"/>
      <c r="I247" s="585"/>
      <c r="J247" s="585"/>
      <c r="K247" s="585"/>
      <c r="L247" s="585"/>
      <c r="M247" s="585"/>
      <c r="N247" s="586"/>
    </row>
    <row r="248" spans="1:14" ht="30" customHeight="1" thickBot="1" x14ac:dyDescent="0.25">
      <c r="B248" s="587"/>
      <c r="C248" s="588"/>
      <c r="D248" s="588"/>
      <c r="E248" s="588"/>
      <c r="F248" s="588"/>
      <c r="G248" s="588"/>
      <c r="H248" s="588"/>
      <c r="I248" s="588"/>
      <c r="J248" s="588"/>
      <c r="K248" s="588"/>
      <c r="L248" s="588"/>
      <c r="M248" s="588"/>
      <c r="N248" s="589"/>
    </row>
    <row r="249" spans="1:14" ht="9.9499999999999993" customHeight="1" thickTop="1" thickBot="1" x14ac:dyDescent="0.25">
      <c r="B249" s="298"/>
      <c r="C249" s="298"/>
      <c r="D249" s="298"/>
      <c r="E249" s="298"/>
      <c r="F249" s="298"/>
      <c r="G249" s="298"/>
      <c r="H249" s="298"/>
      <c r="I249" s="298"/>
      <c r="J249" s="298"/>
      <c r="K249" s="298"/>
      <c r="L249" s="298"/>
      <c r="M249" s="298"/>
      <c r="N249" s="298"/>
    </row>
    <row r="250" spans="1:14" ht="20.100000000000001" customHeight="1" thickTop="1" thickBot="1" x14ac:dyDescent="0.25">
      <c r="A250" s="246" t="s">
        <v>18</v>
      </c>
      <c r="D250" s="407" t="str">
        <f>IF('Fiche 3-1'!E284&lt;&gt;"",'Fiche 3-1'!E284,"")</f>
        <v/>
      </c>
      <c r="G250" s="246" t="s">
        <v>19</v>
      </c>
      <c r="I250" s="21"/>
    </row>
    <row r="251" spans="1:14" ht="9.9499999999999993" customHeight="1" thickTop="1" x14ac:dyDescent="0.2"/>
    <row r="252" spans="1:14" ht="13.5" thickBot="1" x14ac:dyDescent="0.25">
      <c r="A252" s="262" t="s">
        <v>20</v>
      </c>
    </row>
    <row r="253" spans="1:14" ht="35.1" customHeight="1" thickTop="1" x14ac:dyDescent="0.2">
      <c r="B253" s="581"/>
      <c r="C253" s="582"/>
      <c r="D253" s="582"/>
      <c r="E253" s="582"/>
      <c r="F253" s="582"/>
      <c r="G253" s="582"/>
      <c r="H253" s="582"/>
      <c r="I253" s="582"/>
      <c r="J253" s="582"/>
      <c r="K253" s="582"/>
      <c r="L253" s="582"/>
      <c r="M253" s="582"/>
      <c r="N253" s="583"/>
    </row>
    <row r="254" spans="1:14" ht="35.1" customHeight="1" x14ac:dyDescent="0.2">
      <c r="B254" s="584"/>
      <c r="C254" s="585"/>
      <c r="D254" s="585"/>
      <c r="E254" s="585"/>
      <c r="F254" s="585"/>
      <c r="G254" s="585"/>
      <c r="H254" s="585"/>
      <c r="I254" s="585"/>
      <c r="J254" s="585"/>
      <c r="K254" s="585"/>
      <c r="L254" s="585"/>
      <c r="M254" s="585"/>
      <c r="N254" s="586"/>
    </row>
    <row r="255" spans="1:14" s="255" customFormat="1" ht="35.1" customHeight="1" thickBot="1" x14ac:dyDescent="0.3">
      <c r="B255" s="587"/>
      <c r="C255" s="588"/>
      <c r="D255" s="588"/>
      <c r="E255" s="588"/>
      <c r="F255" s="588"/>
      <c r="G255" s="588"/>
      <c r="H255" s="588"/>
      <c r="I255" s="588"/>
      <c r="J255" s="588"/>
      <c r="K255" s="588"/>
      <c r="L255" s="588"/>
      <c r="M255" s="588"/>
      <c r="N255" s="589"/>
    </row>
    <row r="256" spans="1:14" s="284" customFormat="1" ht="9.9499999999999993" customHeight="1" thickTop="1" x14ac:dyDescent="0.25">
      <c r="B256" s="278"/>
      <c r="C256" s="278"/>
      <c r="D256" s="278"/>
      <c r="E256" s="278"/>
      <c r="F256" s="278"/>
      <c r="G256" s="278"/>
      <c r="H256" s="278"/>
      <c r="I256" s="278"/>
      <c r="J256" s="278"/>
      <c r="K256" s="278"/>
      <c r="L256" s="278"/>
      <c r="M256" s="278"/>
      <c r="N256" s="278"/>
    </row>
    <row r="257" spans="1:14" s="284" customFormat="1" ht="20.100000000000001" customHeight="1" thickBot="1" x14ac:dyDescent="0.3">
      <c r="A257" s="260" t="s">
        <v>301</v>
      </c>
      <c r="B257" s="278"/>
      <c r="C257" s="278"/>
      <c r="D257" s="278"/>
      <c r="E257" s="278"/>
      <c r="F257" s="278"/>
      <c r="G257" s="278"/>
      <c r="H257" s="278"/>
      <c r="I257" s="278"/>
      <c r="J257" s="278"/>
      <c r="K257" s="278"/>
      <c r="L257" s="278"/>
      <c r="M257" s="278"/>
      <c r="N257" s="278"/>
    </row>
    <row r="258" spans="1:14" s="284" customFormat="1" ht="35.1" customHeight="1" thickTop="1" x14ac:dyDescent="0.25">
      <c r="B258" s="581"/>
      <c r="C258" s="582"/>
      <c r="D258" s="582"/>
      <c r="E258" s="582"/>
      <c r="F258" s="582"/>
      <c r="G258" s="582"/>
      <c r="H258" s="582"/>
      <c r="I258" s="582"/>
      <c r="J258" s="582"/>
      <c r="K258" s="582"/>
      <c r="L258" s="582"/>
      <c r="M258" s="582"/>
      <c r="N258" s="583"/>
    </row>
    <row r="259" spans="1:14" s="284" customFormat="1" ht="35.1" customHeight="1" x14ac:dyDescent="0.25">
      <c r="B259" s="584"/>
      <c r="C259" s="585"/>
      <c r="D259" s="585"/>
      <c r="E259" s="585"/>
      <c r="F259" s="585"/>
      <c r="G259" s="585"/>
      <c r="H259" s="585"/>
      <c r="I259" s="585"/>
      <c r="J259" s="585"/>
      <c r="K259" s="585"/>
      <c r="L259" s="585"/>
      <c r="M259" s="585"/>
      <c r="N259" s="586"/>
    </row>
    <row r="260" spans="1:14" s="284" customFormat="1" ht="35.1" customHeight="1" thickBot="1" x14ac:dyDescent="0.3">
      <c r="B260" s="587"/>
      <c r="C260" s="588"/>
      <c r="D260" s="588"/>
      <c r="E260" s="588"/>
      <c r="F260" s="588"/>
      <c r="G260" s="588"/>
      <c r="H260" s="588"/>
      <c r="I260" s="588"/>
      <c r="J260" s="588"/>
      <c r="K260" s="588"/>
      <c r="L260" s="588"/>
      <c r="M260" s="588"/>
      <c r="N260" s="589"/>
    </row>
    <row r="261" spans="1:14" s="284" customFormat="1" ht="9.9499999999999993" customHeight="1" thickTop="1" x14ac:dyDescent="0.25">
      <c r="B261" s="278"/>
      <c r="C261" s="278"/>
      <c r="D261" s="278"/>
      <c r="E261" s="278"/>
      <c r="F261" s="278"/>
      <c r="G261" s="278"/>
      <c r="H261" s="278"/>
      <c r="I261" s="278"/>
      <c r="J261" s="278"/>
      <c r="K261" s="278"/>
      <c r="L261" s="278"/>
      <c r="M261" s="278"/>
      <c r="N261" s="278"/>
    </row>
    <row r="262" spans="1:14" s="284" customFormat="1" ht="9.9499999999999993" customHeight="1" x14ac:dyDescent="0.25">
      <c r="B262" s="278"/>
      <c r="C262" s="278"/>
      <c r="D262" s="278"/>
      <c r="E262" s="278"/>
      <c r="F262" s="278"/>
      <c r="G262" s="278"/>
      <c r="H262" s="278"/>
      <c r="I262" s="278"/>
      <c r="J262" s="278"/>
      <c r="K262" s="278"/>
      <c r="L262" s="278"/>
      <c r="M262" s="278"/>
      <c r="N262" s="278"/>
    </row>
    <row r="263" spans="1:14" s="284" customFormat="1" ht="20.100000000000001" customHeight="1" x14ac:dyDescent="0.25">
      <c r="A263" s="260" t="s">
        <v>241</v>
      </c>
      <c r="B263" s="278"/>
      <c r="C263" s="278"/>
      <c r="D263" s="278"/>
      <c r="E263" s="408"/>
      <c r="F263" s="396"/>
      <c r="G263" s="278"/>
      <c r="H263" s="408"/>
      <c r="I263" s="278"/>
      <c r="J263" s="409"/>
      <c r="K263" s="296"/>
      <c r="L263" s="845"/>
      <c r="M263" s="845"/>
      <c r="N263" s="296"/>
    </row>
    <row r="264" spans="1:14" s="284" customFormat="1" ht="9.75" customHeight="1" x14ac:dyDescent="0.25">
      <c r="B264" s="278"/>
      <c r="C264" s="278"/>
      <c r="D264" s="278"/>
      <c r="E264" s="278"/>
      <c r="F264" s="278"/>
      <c r="G264" s="278"/>
      <c r="H264" s="278"/>
      <c r="I264" s="278"/>
      <c r="J264" s="278"/>
      <c r="K264" s="278"/>
      <c r="L264" s="278"/>
      <c r="M264" s="278"/>
      <c r="N264" s="278"/>
    </row>
    <row r="265" spans="1:14" s="284" customFormat="1" ht="20.100000000000001" customHeight="1" thickBot="1" x14ac:dyDescent="0.3">
      <c r="B265" s="278"/>
      <c r="C265" s="292">
        <v>2023</v>
      </c>
      <c r="D265" s="292">
        <v>2024</v>
      </c>
      <c r="E265" s="292">
        <v>2025</v>
      </c>
      <c r="F265" s="292">
        <v>2026</v>
      </c>
      <c r="G265" s="292">
        <v>2027</v>
      </c>
      <c r="H265" s="278"/>
      <c r="I265" s="278"/>
      <c r="J265" s="278"/>
      <c r="K265" s="278"/>
      <c r="L265" s="278"/>
      <c r="M265" s="278"/>
      <c r="N265" s="278"/>
    </row>
    <row r="266" spans="1:14" s="284" customFormat="1" ht="20.100000000000001" customHeight="1" thickTop="1" thickBot="1" x14ac:dyDescent="0.3">
      <c r="B266" s="433" t="s">
        <v>239</v>
      </c>
      <c r="C266" s="201" t="str">
        <f>IF('Fiche 3-1'!F265&gt;0,'Fiche 3-1'!F265,"")</f>
        <v/>
      </c>
      <c r="D266" s="201" t="str">
        <f>IF('Fiche 3-1'!G265&gt;0,'Fiche 3-1'!G265,"")</f>
        <v/>
      </c>
      <c r="E266" s="201" t="str">
        <f>IF('Fiche 3-1'!H265&gt;0,'Fiche 3-1'!H265,"")</f>
        <v/>
      </c>
      <c r="F266" s="201" t="str">
        <f>IF('Fiche 3-1'!I265&gt;0,'Fiche 3-1'!I265,"")</f>
        <v/>
      </c>
      <c r="G266" s="201" t="str">
        <f>IF('Fiche 3-1'!J265&gt;0,'Fiche 3-1'!J265,"")</f>
        <v/>
      </c>
      <c r="H266" s="452">
        <f>SUM(C266:G266)</f>
        <v>0</v>
      </c>
      <c r="I266" s="278"/>
      <c r="J266" s="278"/>
      <c r="K266" s="278"/>
      <c r="L266" s="278"/>
      <c r="M266" s="278"/>
      <c r="N266" s="278"/>
    </row>
    <row r="267" spans="1:14" s="284" customFormat="1" ht="20.100000000000001" customHeight="1" thickTop="1" thickBot="1" x14ac:dyDescent="0.3">
      <c r="B267" s="433" t="s">
        <v>799</v>
      </c>
      <c r="C267" s="201" t="str">
        <f>IF('Fiche 6-1_2023'!I225&gt;0,'Fiche 6-1_2023'!I225,"")</f>
        <v/>
      </c>
      <c r="D267" s="446" t="str">
        <f>IF('Fiche 6-1_2026'!D267&lt;&gt;"",'Fiche 6-1_2026'!D267,"")</f>
        <v/>
      </c>
      <c r="E267" s="446" t="str">
        <f>IF('Fiche 6-1_2026'!E267&lt;&gt;"",'Fiche 6-1_2026'!E267,"")</f>
        <v/>
      </c>
      <c r="F267" s="446" t="str">
        <f>IF('Fiche 6-1_2026'!F267&lt;&gt;"",'Fiche 6-1_2026'!F267,"")</f>
        <v/>
      </c>
      <c r="G267" s="206"/>
      <c r="H267" s="452">
        <f>SUM(C267:G267)</f>
        <v>0</v>
      </c>
      <c r="I267" s="278"/>
      <c r="J267" s="278"/>
      <c r="K267" s="278"/>
      <c r="L267" s="278"/>
      <c r="M267" s="278"/>
      <c r="N267" s="278"/>
    </row>
    <row r="268" spans="1:14" s="284" customFormat="1" ht="20.100000000000001" customHeight="1" thickTop="1" thickBot="1" x14ac:dyDescent="0.3">
      <c r="B268" s="435" t="s">
        <v>333</v>
      </c>
      <c r="C268" s="201" t="str">
        <f>IF('Fiche 6-1_2023'!K225&gt;0,'Fiche 6-1_2023'!K225,"")</f>
        <v/>
      </c>
      <c r="D268" s="446" t="str">
        <f>IF('Fiche 6-1_2026'!D268&lt;&gt;"",'Fiche 6-1_2026'!D268,"")</f>
        <v/>
      </c>
      <c r="E268" s="446" t="str">
        <f>IF('Fiche 6-1_2026'!E268&lt;&gt;"",'Fiche 6-1_2026'!E268,"")</f>
        <v/>
      </c>
      <c r="F268" s="446" t="str">
        <f>IF('Fiche 6-1_2026'!F268&lt;&gt;"",'Fiche 6-1_2026'!F268,"")</f>
        <v/>
      </c>
      <c r="G268" s="205"/>
      <c r="H268" s="452">
        <f t="shared" ref="H268:H269" si="2">SUM(C268:G268)</f>
        <v>0</v>
      </c>
      <c r="I268" s="278"/>
      <c r="J268" s="278"/>
      <c r="K268" s="278"/>
      <c r="L268" s="278"/>
      <c r="M268" s="278"/>
      <c r="N268" s="278"/>
    </row>
    <row r="269" spans="1:14" s="284" customFormat="1" ht="37.5" customHeight="1" thickTop="1" thickBot="1" x14ac:dyDescent="0.3">
      <c r="B269" s="436" t="s">
        <v>334</v>
      </c>
      <c r="C269" s="201" t="str">
        <f>IF('Fiche 6-1_2023'!N225&gt;0,'Fiche 6-1_2023'!N225,"")</f>
        <v/>
      </c>
      <c r="D269" s="446" t="str">
        <f>IF('Fiche 6-1_2026'!D269&lt;&gt;"",'Fiche 6-1_2026'!D269,"")</f>
        <v/>
      </c>
      <c r="E269" s="446" t="str">
        <f>IF('Fiche 6-1_2026'!E269&lt;&gt;"",'Fiche 6-1_2026'!E269,"")</f>
        <v/>
      </c>
      <c r="F269" s="446" t="str">
        <f>IF('Fiche 6-1_2026'!F269&lt;&gt;"",'Fiche 6-1_2026'!F269,"")</f>
        <v/>
      </c>
      <c r="G269" s="205"/>
      <c r="H269" s="452">
        <f t="shared" si="2"/>
        <v>0</v>
      </c>
      <c r="I269" s="278"/>
      <c r="J269" s="278"/>
      <c r="K269" s="278"/>
      <c r="L269" s="278"/>
      <c r="M269" s="278"/>
      <c r="N269" s="278"/>
    </row>
    <row r="270" spans="1:14" s="284" customFormat="1" ht="9.9499999999999993" customHeight="1" thickTop="1" x14ac:dyDescent="0.25">
      <c r="B270" s="278"/>
      <c r="C270" s="278"/>
      <c r="D270" s="278"/>
      <c r="E270" s="278"/>
      <c r="F270" s="278"/>
      <c r="G270" s="278"/>
      <c r="H270" s="278"/>
      <c r="I270" s="278"/>
      <c r="J270" s="278"/>
      <c r="K270" s="278"/>
      <c r="L270" s="278"/>
      <c r="M270" s="278"/>
      <c r="N270" s="278"/>
    </row>
    <row r="271" spans="1:14" s="284" customFormat="1" ht="9.9499999999999993" customHeight="1" x14ac:dyDescent="0.25">
      <c r="B271" s="278"/>
      <c r="C271" s="278"/>
      <c r="D271" s="278"/>
      <c r="E271" s="278"/>
      <c r="F271" s="278"/>
      <c r="G271" s="278"/>
      <c r="H271" s="278"/>
      <c r="I271" s="278"/>
      <c r="J271" s="278"/>
      <c r="K271" s="278"/>
      <c r="L271" s="278"/>
      <c r="M271" s="278"/>
      <c r="N271" s="278"/>
    </row>
    <row r="272" spans="1:14" s="284" customFormat="1" ht="20.100000000000001" customHeight="1" thickBot="1" x14ac:dyDescent="0.3">
      <c r="A272" s="410" t="s">
        <v>243</v>
      </c>
      <c r="B272" s="307"/>
      <c r="C272" s="307"/>
      <c r="D272" s="307"/>
      <c r="E272" s="307"/>
      <c r="F272" s="307"/>
      <c r="G272" s="307"/>
      <c r="H272" s="307"/>
      <c r="I272" s="307"/>
      <c r="J272" s="307"/>
      <c r="K272" s="278"/>
      <c r="L272" s="278"/>
      <c r="M272" s="278"/>
      <c r="N272" s="278"/>
    </row>
    <row r="273" spans="1:14" s="284" customFormat="1" ht="35.1" customHeight="1" thickTop="1" x14ac:dyDescent="0.25">
      <c r="A273" s="307"/>
      <c r="B273" s="581"/>
      <c r="C273" s="582"/>
      <c r="D273" s="582"/>
      <c r="E273" s="582"/>
      <c r="F273" s="582"/>
      <c r="G273" s="582"/>
      <c r="H273" s="582"/>
      <c r="I273" s="582"/>
      <c r="J273" s="582"/>
      <c r="K273" s="582"/>
      <c r="L273" s="582"/>
      <c r="M273" s="582"/>
      <c r="N273" s="583"/>
    </row>
    <row r="274" spans="1:14" s="284" customFormat="1" ht="35.1" customHeight="1" x14ac:dyDescent="0.25">
      <c r="A274" s="307"/>
      <c r="B274" s="584"/>
      <c r="C274" s="585"/>
      <c r="D274" s="585"/>
      <c r="E274" s="585"/>
      <c r="F274" s="585"/>
      <c r="G274" s="585"/>
      <c r="H274" s="585"/>
      <c r="I274" s="585"/>
      <c r="J274" s="585"/>
      <c r="K274" s="585"/>
      <c r="L274" s="585"/>
      <c r="M274" s="585"/>
      <c r="N274" s="586"/>
    </row>
    <row r="275" spans="1:14" ht="35.1" customHeight="1" thickBot="1" x14ac:dyDescent="0.25">
      <c r="A275" s="307"/>
      <c r="B275" s="587"/>
      <c r="C275" s="588"/>
      <c r="D275" s="588"/>
      <c r="E275" s="588"/>
      <c r="F275" s="588"/>
      <c r="G275" s="588"/>
      <c r="H275" s="588"/>
      <c r="I275" s="588"/>
      <c r="J275" s="588"/>
      <c r="K275" s="588"/>
      <c r="L275" s="588"/>
      <c r="M275" s="588"/>
      <c r="N275" s="589"/>
    </row>
    <row r="276" spans="1:14" s="283" customFormat="1" ht="20.100000000000001" customHeight="1" thickTop="1" x14ac:dyDescent="0.2">
      <c r="A276" s="307"/>
      <c r="B276" s="307"/>
      <c r="C276" s="307"/>
      <c r="D276" s="307"/>
      <c r="E276" s="307"/>
      <c r="F276" s="307"/>
      <c r="G276" s="307"/>
      <c r="H276" s="307"/>
      <c r="I276" s="307"/>
      <c r="J276" s="307"/>
      <c r="K276" s="239"/>
      <c r="L276" s="239"/>
      <c r="M276" s="239"/>
      <c r="N276" s="239"/>
    </row>
    <row r="277" spans="1:14" s="283" customFormat="1" ht="20.100000000000001" customHeight="1" x14ac:dyDescent="0.2">
      <c r="A277" s="260" t="s">
        <v>321</v>
      </c>
      <c r="B277" s="239"/>
      <c r="C277" s="239"/>
      <c r="D277" s="239"/>
      <c r="E277" s="239"/>
      <c r="F277" s="239"/>
      <c r="G277" s="239"/>
      <c r="H277" s="239"/>
      <c r="I277" s="239"/>
      <c r="J277" s="239"/>
      <c r="K277" s="239"/>
      <c r="L277" s="239"/>
      <c r="M277" s="239"/>
      <c r="N277" s="239"/>
    </row>
    <row r="278" spans="1:14" s="283" customFormat="1" ht="9.9499999999999993" customHeight="1" x14ac:dyDescent="0.2">
      <c r="A278" s="239"/>
      <c r="B278" s="239"/>
      <c r="C278" s="239"/>
      <c r="D278" s="239"/>
      <c r="E278" s="239"/>
      <c r="F278" s="239"/>
      <c r="G278" s="239"/>
      <c r="H278" s="239"/>
      <c r="I278" s="239"/>
      <c r="J278" s="239"/>
      <c r="K278" s="239"/>
      <c r="L278" s="239"/>
      <c r="M278" s="239"/>
      <c r="N278" s="239"/>
    </row>
    <row r="279" spans="1:14" s="283" customFormat="1" ht="29.25" customHeight="1" thickBot="1" x14ac:dyDescent="0.25">
      <c r="A279" s="239"/>
      <c r="B279" s="307"/>
      <c r="C279" s="307"/>
      <c r="D279" s="600" t="s">
        <v>314</v>
      </c>
      <c r="E279" s="600"/>
      <c r="F279" s="600" t="s">
        <v>320</v>
      </c>
      <c r="G279" s="600"/>
      <c r="H279" s="600" t="s">
        <v>315</v>
      </c>
      <c r="I279" s="600"/>
      <c r="J279" s="800" t="s">
        <v>232</v>
      </c>
      <c r="K279" s="801"/>
      <c r="L279" s="801"/>
      <c r="M279" s="801"/>
      <c r="N279" s="802"/>
    </row>
    <row r="280" spans="1:14" s="283" customFormat="1" ht="35.1" customHeight="1" thickTop="1" thickBot="1" x14ac:dyDescent="0.25">
      <c r="A280" s="239"/>
      <c r="B280" s="744"/>
      <c r="C280" s="744"/>
      <c r="D280" s="843" t="str">
        <f>IF('Fiche 3-1'!D311&lt;&gt;"",'Fiche 3-1'!D311,"")</f>
        <v/>
      </c>
      <c r="E280" s="844"/>
      <c r="F280" s="843" t="str">
        <f>IF('Fiche 3-1'!G311&lt;&gt;"",'Fiche 3-1'!G311,"")</f>
        <v/>
      </c>
      <c r="G280" s="844"/>
      <c r="H280" s="620"/>
      <c r="I280" s="605"/>
      <c r="J280" s="626"/>
      <c r="K280" s="619"/>
      <c r="L280" s="619"/>
      <c r="M280" s="619"/>
      <c r="N280" s="620"/>
    </row>
    <row r="281" spans="1:14" s="283" customFormat="1" ht="35.1" customHeight="1" thickTop="1" thickBot="1" x14ac:dyDescent="0.25">
      <c r="A281" s="239"/>
      <c r="B281" s="744"/>
      <c r="C281" s="745"/>
      <c r="D281" s="843" t="str">
        <f>IF('Fiche 3-1'!D312&lt;&gt;"",'Fiche 3-1'!D312,"")</f>
        <v/>
      </c>
      <c r="E281" s="844"/>
      <c r="F281" s="843" t="str">
        <f>IF('Fiche 3-1'!G312&lt;&gt;"",'Fiche 3-1'!G312,"")</f>
        <v/>
      </c>
      <c r="G281" s="844"/>
      <c r="H281" s="620"/>
      <c r="I281" s="605"/>
      <c r="J281" s="626"/>
      <c r="K281" s="619"/>
      <c r="L281" s="619"/>
      <c r="M281" s="619"/>
      <c r="N281" s="620"/>
    </row>
    <row r="282" spans="1:14" s="283" customFormat="1" ht="35.1" customHeight="1" thickTop="1" thickBot="1" x14ac:dyDescent="0.25">
      <c r="A282" s="239"/>
      <c r="B282" s="744"/>
      <c r="C282" s="745"/>
      <c r="D282" s="843" t="str">
        <f>IF('Fiche 3-1'!D313&lt;&gt;"",'Fiche 3-1'!D313,"")</f>
        <v/>
      </c>
      <c r="E282" s="844"/>
      <c r="F282" s="843" t="str">
        <f>IF('Fiche 3-1'!G313&lt;&gt;"",'Fiche 3-1'!G313,"")</f>
        <v/>
      </c>
      <c r="G282" s="844"/>
      <c r="H282" s="620"/>
      <c r="I282" s="605"/>
      <c r="J282" s="626"/>
      <c r="K282" s="619"/>
      <c r="L282" s="619"/>
      <c r="M282" s="619"/>
      <c r="N282" s="620"/>
    </row>
    <row r="283" spans="1:14" s="277" customFormat="1" ht="9" customHeight="1" thickTop="1" x14ac:dyDescent="0.2">
      <c r="A283" s="239"/>
      <c r="B283" s="278"/>
      <c r="C283" s="411"/>
      <c r="D283" s="275"/>
      <c r="E283" s="275"/>
      <c r="F283" s="275"/>
      <c r="G283" s="275"/>
      <c r="H283" s="275"/>
      <c r="I283" s="275"/>
      <c r="J283" s="275"/>
      <c r="K283" s="275"/>
      <c r="L283" s="311"/>
      <c r="M283" s="239"/>
      <c r="N283" s="239"/>
    </row>
    <row r="284" spans="1:14" s="283" customFormat="1" ht="9.9499999999999993" customHeight="1" x14ac:dyDescent="0.2">
      <c r="A284" s="412" t="s">
        <v>312</v>
      </c>
      <c r="B284" s="309"/>
      <c r="C284" s="309"/>
      <c r="D284" s="310"/>
      <c r="E284" s="310"/>
      <c r="F284" s="310"/>
      <c r="G284" s="310"/>
      <c r="H284" s="310"/>
      <c r="I284" s="310"/>
      <c r="J284" s="311"/>
      <c r="K284" s="311"/>
      <c r="L284" s="311"/>
      <c r="M284" s="239"/>
      <c r="N284" s="239"/>
    </row>
    <row r="285" spans="1:14" s="283" customFormat="1" ht="9.9499999999999993" customHeight="1" x14ac:dyDescent="0.2">
      <c r="A285" s="239"/>
      <c r="B285" s="309"/>
      <c r="C285" s="309"/>
      <c r="D285" s="310"/>
      <c r="E285" s="310"/>
      <c r="F285" s="310"/>
      <c r="G285" s="310"/>
      <c r="H285" s="310"/>
      <c r="I285" s="310"/>
      <c r="J285" s="311"/>
      <c r="K285" s="311"/>
      <c r="L285" s="311"/>
      <c r="M285" s="239"/>
      <c r="N285" s="239"/>
    </row>
    <row r="286" spans="1:14" s="283" customFormat="1" ht="9.9499999999999993" customHeight="1" x14ac:dyDescent="0.2">
      <c r="A286" s="239"/>
      <c r="B286" s="309"/>
      <c r="C286" s="309"/>
      <c r="D286" s="310"/>
      <c r="E286" s="310"/>
      <c r="F286" s="310"/>
      <c r="G286" s="310"/>
      <c r="H286" s="310"/>
      <c r="I286" s="310"/>
      <c r="J286" s="311"/>
      <c r="K286" s="311"/>
      <c r="L286" s="311"/>
      <c r="M286" s="239"/>
      <c r="N286" s="239"/>
    </row>
    <row r="287" spans="1:14" s="284" customFormat="1" ht="20.100000000000001" customHeight="1" x14ac:dyDescent="0.25">
      <c r="A287" s="246" t="s">
        <v>345</v>
      </c>
      <c r="B287" s="275"/>
      <c r="C287" s="275"/>
      <c r="D287" s="278"/>
      <c r="E287" s="408" t="str">
        <f>IF('Fiche 3-1'!F307&gt;0,'Fiche 3-1'!F307,"")</f>
        <v/>
      </c>
      <c r="F287" s="396"/>
      <c r="G287" s="278"/>
      <c r="H287" s="408"/>
      <c r="I287" s="278"/>
      <c r="J287" s="409"/>
      <c r="K287" s="184"/>
      <c r="L287" s="275"/>
      <c r="M287" s="275"/>
      <c r="N287" s="275"/>
    </row>
    <row r="288" spans="1:14" s="284" customFormat="1" ht="20.100000000000001" customHeight="1" x14ac:dyDescent="0.25">
      <c r="A288" s="246"/>
      <c r="B288" s="275"/>
      <c r="C288" s="275"/>
      <c r="D288" s="275"/>
      <c r="E288" s="184"/>
      <c r="F288" s="275"/>
      <c r="G288" s="246"/>
      <c r="H288" s="275"/>
      <c r="I288" s="275"/>
      <c r="J288" s="409"/>
      <c r="K288" s="184"/>
      <c r="L288" s="275"/>
      <c r="M288" s="275"/>
      <c r="N288" s="275"/>
    </row>
    <row r="289" spans="1:15" s="284" customFormat="1" ht="20.100000000000001" customHeight="1" thickBot="1" x14ac:dyDescent="0.3">
      <c r="A289" s="246"/>
      <c r="B289" s="278"/>
      <c r="C289" s="292">
        <v>2023</v>
      </c>
      <c r="D289" s="292">
        <v>2024</v>
      </c>
      <c r="E289" s="292">
        <v>2025</v>
      </c>
      <c r="F289" s="292">
        <v>2026</v>
      </c>
      <c r="G289" s="292">
        <v>2027</v>
      </c>
      <c r="H289" s="275"/>
      <c r="I289" s="275"/>
      <c r="J289" s="409"/>
      <c r="K289" s="184"/>
      <c r="L289" s="275"/>
      <c r="M289" s="275"/>
      <c r="N289" s="275"/>
    </row>
    <row r="290" spans="1:15" s="284" customFormat="1" ht="20.100000000000001" customHeight="1" thickTop="1" thickBot="1" x14ac:dyDescent="0.3">
      <c r="A290" s="246"/>
      <c r="B290" s="437" t="s">
        <v>239</v>
      </c>
      <c r="C290" s="198" t="str">
        <f>IF('Fiche 3-1'!F292&gt;0,'Fiche 3-1'!F292,"")</f>
        <v/>
      </c>
      <c r="D290" s="198" t="str">
        <f>IF('Fiche 3-1'!G292&gt;0,'Fiche 3-1'!G292,"")</f>
        <v/>
      </c>
      <c r="E290" s="198" t="str">
        <f>IF('Fiche 3-1'!H292&gt;0,'Fiche 3-1'!H292,"")</f>
        <v/>
      </c>
      <c r="F290" s="198" t="str">
        <f>IF('Fiche 3-1'!I292&gt;0,'Fiche 3-1'!I292,"")</f>
        <v/>
      </c>
      <c r="G290" s="198" t="str">
        <f>IF('Fiche 3-1'!J292&gt;0,'Fiche 3-1'!J292,"")</f>
        <v/>
      </c>
      <c r="H290" s="184">
        <f>SUM(C290:G290)</f>
        <v>0</v>
      </c>
      <c r="I290" s="275"/>
      <c r="J290" s="409"/>
      <c r="K290" s="184"/>
      <c r="L290" s="275"/>
      <c r="M290" s="275"/>
      <c r="N290" s="275"/>
    </row>
    <row r="291" spans="1:15" s="284" customFormat="1" ht="20.100000000000001" customHeight="1" thickTop="1" thickBot="1" x14ac:dyDescent="0.3">
      <c r="A291" s="246"/>
      <c r="B291" s="437" t="s">
        <v>799</v>
      </c>
      <c r="C291" s="198" t="str">
        <f>IF('Fiche 6-1_2023'!J241&gt;0,'Fiche 6-1_2023'!J241,"")</f>
        <v/>
      </c>
      <c r="D291" s="447" t="str">
        <f>IF('Fiche 6-1_2026'!D291&lt;&gt;"",'Fiche 6-1_2026'!D291,"")</f>
        <v/>
      </c>
      <c r="E291" s="447" t="str">
        <f>IF('Fiche 6-1_2026'!E291&lt;&gt;"",'Fiche 6-1_2026'!E291,"")</f>
        <v/>
      </c>
      <c r="F291" s="447" t="str">
        <f>IF('Fiche 6-1_2026'!F291&lt;&gt;"",'Fiche 6-1_2026'!F291,"")</f>
        <v/>
      </c>
      <c r="G291" s="180"/>
      <c r="H291" s="184">
        <f>SUM(C291:G291)</f>
        <v>0</v>
      </c>
      <c r="I291" s="275"/>
      <c r="J291" s="409"/>
      <c r="K291" s="184"/>
      <c r="L291" s="275"/>
      <c r="M291" s="275"/>
      <c r="N291" s="275"/>
    </row>
    <row r="292" spans="1:15" s="284" customFormat="1" ht="20.100000000000001" customHeight="1" thickTop="1" x14ac:dyDescent="0.25">
      <c r="A292" s="246"/>
      <c r="B292" s="275"/>
      <c r="C292" s="275"/>
      <c r="D292" s="275"/>
      <c r="E292" s="275"/>
      <c r="F292" s="275"/>
      <c r="G292" s="246"/>
      <c r="H292" s="275"/>
      <c r="I292" s="275"/>
      <c r="J292" s="409"/>
      <c r="K292" s="184"/>
      <c r="L292" s="275"/>
      <c r="M292" s="275"/>
      <c r="N292" s="275"/>
    </row>
    <row r="293" spans="1:15" ht="9.9499999999999993" customHeight="1" thickBot="1" x14ac:dyDescent="0.25"/>
    <row r="294" spans="1:15" s="283" customFormat="1" ht="20.100000000000001" hidden="1" customHeight="1" x14ac:dyDescent="0.25">
      <c r="A294" s="260" t="s">
        <v>276</v>
      </c>
      <c r="B294" s="239"/>
      <c r="C294" s="239"/>
      <c r="D294" s="239"/>
      <c r="E294" s="239"/>
      <c r="F294" s="239"/>
      <c r="G294" s="239"/>
      <c r="H294" s="239"/>
      <c r="I294" s="239"/>
      <c r="J294" s="239"/>
      <c r="K294" s="239"/>
      <c r="L294" s="239"/>
      <c r="M294" s="239"/>
      <c r="N294" s="239"/>
    </row>
    <row r="295" spans="1:15" s="283" customFormat="1" ht="20.100000000000001" hidden="1" customHeight="1" thickBot="1" x14ac:dyDescent="0.25">
      <c r="A295" s="413"/>
      <c r="B295" s="812"/>
      <c r="C295" s="747"/>
      <c r="D295" s="747"/>
      <c r="E295" s="747"/>
      <c r="F295" s="747"/>
      <c r="G295" s="747"/>
      <c r="H295" s="747"/>
      <c r="I295" s="747"/>
      <c r="J295" s="748"/>
      <c r="K295" s="239"/>
      <c r="L295" s="239"/>
      <c r="M295" s="239"/>
      <c r="N295" s="239"/>
    </row>
    <row r="296" spans="1:15" s="283" customFormat="1" ht="20.100000000000001" hidden="1" customHeight="1" thickTop="1" thickBot="1" x14ac:dyDescent="0.25">
      <c r="A296" s="239"/>
      <c r="B296" s="239"/>
      <c r="C296" s="239"/>
      <c r="D296" s="239"/>
      <c r="E296" s="239"/>
      <c r="F296" s="239"/>
      <c r="G296" s="239"/>
      <c r="H296" s="239"/>
      <c r="I296" s="239"/>
      <c r="J296" s="239"/>
      <c r="K296" s="239"/>
      <c r="L296" s="239"/>
      <c r="M296" s="239"/>
      <c r="N296" s="239"/>
    </row>
    <row r="297" spans="1:15" s="283" customFormat="1" ht="35.1" customHeight="1" thickTop="1" x14ac:dyDescent="0.2">
      <c r="A297" s="246" t="s">
        <v>346</v>
      </c>
      <c r="B297" s="246"/>
      <c r="C297" s="246"/>
      <c r="D297" s="239"/>
      <c r="E297" s="813"/>
      <c r="F297" s="814"/>
      <c r="G297" s="814"/>
      <c r="H297" s="814"/>
      <c r="I297" s="814"/>
      <c r="J297" s="814"/>
      <c r="K297" s="814"/>
      <c r="L297" s="814"/>
      <c r="M297" s="814"/>
      <c r="N297" s="815"/>
    </row>
    <row r="298" spans="1:15" s="283" customFormat="1" ht="35.1" customHeight="1" x14ac:dyDescent="0.2">
      <c r="A298" s="239"/>
      <c r="B298" s="239"/>
      <c r="C298" s="239"/>
      <c r="D298" s="239"/>
      <c r="E298" s="816"/>
      <c r="F298" s="817"/>
      <c r="G298" s="817"/>
      <c r="H298" s="817"/>
      <c r="I298" s="817"/>
      <c r="J298" s="817"/>
      <c r="K298" s="817"/>
      <c r="L298" s="817"/>
      <c r="M298" s="817"/>
      <c r="N298" s="818"/>
    </row>
    <row r="299" spans="1:15" s="283" customFormat="1" ht="35.1" customHeight="1" thickBot="1" x14ac:dyDescent="0.25">
      <c r="A299" s="239"/>
      <c r="B299" s="239"/>
      <c r="C299" s="239"/>
      <c r="D299" s="239"/>
      <c r="E299" s="819"/>
      <c r="F299" s="820"/>
      <c r="G299" s="820"/>
      <c r="H299" s="820"/>
      <c r="I299" s="820"/>
      <c r="J299" s="820"/>
      <c r="K299" s="820"/>
      <c r="L299" s="820"/>
      <c r="M299" s="820"/>
      <c r="N299" s="821"/>
    </row>
    <row r="300" spans="1:15" s="414" customFormat="1" ht="14.25" customHeight="1" x14ac:dyDescent="0.2">
      <c r="A300" s="440"/>
      <c r="B300" s="309"/>
      <c r="C300" s="309"/>
      <c r="D300" s="310"/>
      <c r="E300" s="310"/>
      <c r="F300" s="310"/>
      <c r="G300" s="310"/>
      <c r="H300" s="310"/>
      <c r="I300" s="310"/>
      <c r="J300" s="311"/>
      <c r="K300" s="311"/>
      <c r="L300" s="311"/>
      <c r="M300" s="277"/>
      <c r="N300" s="277"/>
      <c r="O300" s="277"/>
    </row>
    <row r="301" spans="1:15" s="414" customFormat="1" ht="14.25" customHeight="1" x14ac:dyDescent="0.2">
      <c r="A301" s="397"/>
      <c r="B301" s="275"/>
      <c r="C301" s="275"/>
      <c r="D301" s="275"/>
      <c r="E301" s="184"/>
      <c r="F301" s="275"/>
      <c r="G301" s="397"/>
      <c r="H301" s="275"/>
      <c r="I301" s="275"/>
      <c r="J301" s="441"/>
      <c r="K301" s="184"/>
      <c r="L301" s="275"/>
      <c r="M301" s="275"/>
      <c r="N301" s="275"/>
      <c r="O301" s="277"/>
    </row>
    <row r="302" spans="1:15" ht="14.25" x14ac:dyDescent="0.2">
      <c r="A302" s="288"/>
      <c r="B302" s="288"/>
      <c r="C302" s="288"/>
      <c r="D302" s="288"/>
      <c r="E302" s="288"/>
      <c r="F302" s="288"/>
      <c r="G302" s="288"/>
      <c r="H302" s="288"/>
      <c r="I302" s="288"/>
      <c r="J302" s="288"/>
      <c r="K302" s="288"/>
      <c r="L302" s="288"/>
      <c r="M302" s="288"/>
      <c r="N302" s="288"/>
      <c r="O302" s="252"/>
    </row>
    <row r="303" spans="1:15" ht="14.25" x14ac:dyDescent="0.2">
      <c r="A303" s="289" t="s">
        <v>186</v>
      </c>
      <c r="B303" s="288"/>
      <c r="C303" s="288"/>
      <c r="D303" s="740" t="str">
        <f>+IF('Fiche 3-1'!E319&lt;&gt;"",'Fiche 3-1'!E319,"")</f>
        <v/>
      </c>
      <c r="E303" s="741"/>
      <c r="F303" s="741"/>
      <c r="G303" s="741"/>
      <c r="H303" s="741"/>
      <c r="I303" s="741"/>
      <c r="J303" s="741"/>
      <c r="K303" s="741"/>
      <c r="L303" s="741"/>
      <c r="M303" s="742"/>
      <c r="N303" s="288"/>
      <c r="O303" s="252"/>
    </row>
    <row r="304" spans="1:15" ht="14.25" x14ac:dyDescent="0.2">
      <c r="A304" s="288"/>
      <c r="B304" s="288"/>
      <c r="C304" s="288"/>
      <c r="D304" s="288"/>
      <c r="E304" s="288"/>
      <c r="F304" s="288"/>
      <c r="G304" s="288"/>
      <c r="H304" s="288"/>
      <c r="I304" s="288"/>
      <c r="J304" s="288"/>
      <c r="K304" s="288"/>
      <c r="L304" s="288"/>
      <c r="M304" s="288"/>
      <c r="N304" s="288"/>
      <c r="O304" s="252"/>
    </row>
    <row r="305" spans="1:15" ht="14.25" x14ac:dyDescent="0.2">
      <c r="A305" s="252"/>
      <c r="B305" s="252"/>
      <c r="C305" s="252"/>
      <c r="D305" s="252"/>
      <c r="E305" s="252"/>
      <c r="F305" s="252"/>
      <c r="G305" s="252"/>
      <c r="H305" s="252"/>
      <c r="I305" s="252"/>
      <c r="J305" s="252"/>
      <c r="K305" s="252"/>
      <c r="L305" s="252"/>
      <c r="M305" s="252"/>
      <c r="N305" s="252"/>
      <c r="O305" s="252"/>
    </row>
    <row r="306" spans="1:15" s="416" customFormat="1" ht="50.1" customHeight="1" x14ac:dyDescent="0.25">
      <c r="A306" s="246" t="s">
        <v>17</v>
      </c>
      <c r="B306" s="743" t="str">
        <f>IF('Fiche 3-1'!C322&lt;&gt;"",'Fiche 3-1'!C322,"")</f>
        <v/>
      </c>
      <c r="C306" s="743"/>
      <c r="D306" s="743"/>
      <c r="E306" s="743"/>
      <c r="F306" s="743"/>
      <c r="G306" s="743"/>
      <c r="H306" s="743"/>
      <c r="I306" s="743"/>
      <c r="J306" s="743"/>
      <c r="K306" s="743"/>
      <c r="L306" s="743"/>
      <c r="M306" s="743"/>
      <c r="N306" s="743"/>
      <c r="O306" s="415"/>
    </row>
    <row r="307" spans="1:15" ht="9.9499999999999993" customHeight="1" x14ac:dyDescent="0.2">
      <c r="A307" s="246"/>
      <c r="B307" s="249"/>
      <c r="C307" s="249"/>
      <c r="D307" s="249"/>
      <c r="E307" s="249"/>
      <c r="F307" s="249"/>
      <c r="G307" s="249"/>
      <c r="H307" s="249"/>
      <c r="I307" s="249"/>
      <c r="J307" s="249"/>
      <c r="K307" s="249"/>
      <c r="L307" s="249"/>
      <c r="M307" s="249"/>
      <c r="N307" s="249"/>
    </row>
    <row r="308" spans="1:15" x14ac:dyDescent="0.2">
      <c r="A308" s="262"/>
      <c r="B308" s="291"/>
      <c r="C308" s="249"/>
    </row>
    <row r="309" spans="1:15" ht="30" customHeight="1" thickBot="1" x14ac:dyDescent="0.25">
      <c r="E309" s="292">
        <v>2023</v>
      </c>
      <c r="F309" s="292">
        <v>2024</v>
      </c>
      <c r="G309" s="292">
        <v>2025</v>
      </c>
      <c r="H309" s="292">
        <v>2026</v>
      </c>
      <c r="I309" s="292">
        <v>2027</v>
      </c>
    </row>
    <row r="310" spans="1:15" ht="20.100000000000001" customHeight="1" thickTop="1" thickBot="1" x14ac:dyDescent="0.25">
      <c r="B310" s="846" t="s">
        <v>74</v>
      </c>
      <c r="C310" s="846"/>
      <c r="D310" s="846"/>
      <c r="E310" s="201" t="str">
        <f>IF('Fiche 3-1'!E341&gt;0,'Fiche 3-1'!E341,"")</f>
        <v/>
      </c>
      <c r="F310" s="201" t="str">
        <f>IF('Fiche 3-1'!F341&gt;0,'Fiche 3-1'!F341,"")</f>
        <v/>
      </c>
      <c r="G310" s="201" t="str">
        <f>IF('Fiche 3-1'!G341&gt;0,'Fiche 3-1'!G341,"")</f>
        <v/>
      </c>
      <c r="H310" s="201" t="str">
        <f>IF('Fiche 3-1'!H341&gt;0,'Fiche 3-1'!H341,"")</f>
        <v/>
      </c>
      <c r="I310" s="201" t="str">
        <f>IF('Fiche 3-1'!I341&gt;0,'Fiche 3-1'!I341,"")</f>
        <v/>
      </c>
      <c r="J310" s="453">
        <f>SUM(E310:I310)</f>
        <v>0</v>
      </c>
    </row>
    <row r="311" spans="1:15" ht="20.100000000000001" customHeight="1" thickTop="1" thickBot="1" x14ac:dyDescent="0.25">
      <c r="A311" s="262"/>
      <c r="B311" s="846" t="s">
        <v>797</v>
      </c>
      <c r="C311" s="846"/>
      <c r="D311" s="847"/>
      <c r="E311" s="431" t="str">
        <f>IF('Fiche 6-1_2023'!H257&gt;0,'Fiche 6-1_2023'!H257,"")</f>
        <v/>
      </c>
      <c r="F311" s="445" t="str">
        <f>IF('Fiche 6-1_2026'!F311&lt;&gt;"",'Fiche 6-1_2026'!F311,"")</f>
        <v/>
      </c>
      <c r="G311" s="445" t="str">
        <f>IF('Fiche 6-1_2026'!G311&lt;&gt;"",'Fiche 6-1_2026'!G311,"")</f>
        <v/>
      </c>
      <c r="H311" s="445" t="str">
        <f>IF('Fiche 6-1_2026'!H311&lt;&gt;"",'Fiche 6-1_2026'!H311,"")</f>
        <v/>
      </c>
      <c r="I311" s="226"/>
      <c r="J311" s="453">
        <f>SUM(E311:I311)</f>
        <v>0</v>
      </c>
    </row>
    <row r="312" spans="1:15" ht="20.100000000000001" customHeight="1" thickTop="1" x14ac:dyDescent="0.2">
      <c r="A312" s="262"/>
      <c r="B312" s="311"/>
      <c r="C312" s="277"/>
      <c r="D312" s="406"/>
      <c r="E312" s="181"/>
      <c r="F312" s="277"/>
      <c r="G312" s="299"/>
    </row>
    <row r="313" spans="1:15" ht="20.100000000000001" customHeight="1" x14ac:dyDescent="0.2">
      <c r="A313" s="262"/>
      <c r="B313" s="311"/>
      <c r="C313" s="277"/>
      <c r="D313" s="406"/>
      <c r="E313" s="181"/>
      <c r="F313" s="277"/>
      <c r="G313" s="299"/>
    </row>
    <row r="314" spans="1:15" ht="20.100000000000001" customHeight="1" thickBot="1" x14ac:dyDescent="0.25">
      <c r="A314" s="397" t="s">
        <v>240</v>
      </c>
      <c r="B314" s="311"/>
      <c r="C314" s="277"/>
      <c r="D314" s="277"/>
      <c r="E314" s="277"/>
      <c r="F314" s="277"/>
    </row>
    <row r="315" spans="1:15" ht="30" customHeight="1" thickTop="1" x14ac:dyDescent="0.2">
      <c r="A315" s="297"/>
      <c r="B315" s="581"/>
      <c r="C315" s="582"/>
      <c r="D315" s="582"/>
      <c r="E315" s="582"/>
      <c r="F315" s="582"/>
      <c r="G315" s="582"/>
      <c r="H315" s="582"/>
      <c r="I315" s="582"/>
      <c r="J315" s="582"/>
      <c r="K315" s="582"/>
      <c r="L315" s="582"/>
      <c r="M315" s="582"/>
      <c r="N315" s="583"/>
    </row>
    <row r="316" spans="1:15" ht="30" customHeight="1" x14ac:dyDescent="0.2">
      <c r="B316" s="584"/>
      <c r="C316" s="585"/>
      <c r="D316" s="585"/>
      <c r="E316" s="585"/>
      <c r="F316" s="585"/>
      <c r="G316" s="585"/>
      <c r="H316" s="585"/>
      <c r="I316" s="585"/>
      <c r="J316" s="585"/>
      <c r="K316" s="585"/>
      <c r="L316" s="585"/>
      <c r="M316" s="585"/>
      <c r="N316" s="586"/>
    </row>
    <row r="317" spans="1:15" ht="30" customHeight="1" thickBot="1" x14ac:dyDescent="0.25">
      <c r="B317" s="587"/>
      <c r="C317" s="588"/>
      <c r="D317" s="588"/>
      <c r="E317" s="588"/>
      <c r="F317" s="588"/>
      <c r="G317" s="588"/>
      <c r="H317" s="588"/>
      <c r="I317" s="588"/>
      <c r="J317" s="588"/>
      <c r="K317" s="588"/>
      <c r="L317" s="588"/>
      <c r="M317" s="588"/>
      <c r="N317" s="589"/>
    </row>
    <row r="318" spans="1:15" ht="9.9499999999999993" customHeight="1" thickTop="1" thickBot="1" x14ac:dyDescent="0.25">
      <c r="B318" s="298"/>
      <c r="C318" s="298"/>
      <c r="D318" s="298"/>
      <c r="E318" s="298"/>
      <c r="F318" s="298"/>
      <c r="G318" s="298"/>
      <c r="H318" s="298"/>
      <c r="I318" s="298"/>
      <c r="J318" s="298"/>
      <c r="K318" s="298"/>
      <c r="L318" s="298"/>
      <c r="M318" s="298"/>
      <c r="N318" s="298"/>
    </row>
    <row r="319" spans="1:15" ht="20.100000000000001" customHeight="1" thickTop="1" thickBot="1" x14ac:dyDescent="0.25">
      <c r="A319" s="246" t="s">
        <v>18</v>
      </c>
      <c r="D319" s="407" t="str">
        <f>IF('Fiche 3-1'!E344&lt;&gt;"",'Fiche 3-1'!E344,"")</f>
        <v/>
      </c>
      <c r="G319" s="246" t="s">
        <v>19</v>
      </c>
      <c r="I319" s="21"/>
    </row>
    <row r="320" spans="1:15" ht="9.9499999999999993" customHeight="1" thickTop="1" x14ac:dyDescent="0.2"/>
    <row r="321" spans="1:14" ht="13.5" thickBot="1" x14ac:dyDescent="0.25">
      <c r="A321" s="262" t="s">
        <v>20</v>
      </c>
    </row>
    <row r="322" spans="1:14" ht="35.1" customHeight="1" thickTop="1" x14ac:dyDescent="0.2">
      <c r="B322" s="581"/>
      <c r="C322" s="582"/>
      <c r="D322" s="582"/>
      <c r="E322" s="582"/>
      <c r="F322" s="582"/>
      <c r="G322" s="582"/>
      <c r="H322" s="582"/>
      <c r="I322" s="582"/>
      <c r="J322" s="582"/>
      <c r="K322" s="582"/>
      <c r="L322" s="582"/>
      <c r="M322" s="582"/>
      <c r="N322" s="583"/>
    </row>
    <row r="323" spans="1:14" ht="35.1" customHeight="1" x14ac:dyDescent="0.2">
      <c r="B323" s="584"/>
      <c r="C323" s="585"/>
      <c r="D323" s="585"/>
      <c r="E323" s="585"/>
      <c r="F323" s="585"/>
      <c r="G323" s="585"/>
      <c r="H323" s="585"/>
      <c r="I323" s="585"/>
      <c r="J323" s="585"/>
      <c r="K323" s="585"/>
      <c r="L323" s="585"/>
      <c r="M323" s="585"/>
      <c r="N323" s="586"/>
    </row>
    <row r="324" spans="1:14" s="255" customFormat="1" ht="35.1" customHeight="1" thickBot="1" x14ac:dyDescent="0.3">
      <c r="B324" s="587"/>
      <c r="C324" s="588"/>
      <c r="D324" s="588"/>
      <c r="E324" s="588"/>
      <c r="F324" s="588"/>
      <c r="G324" s="588"/>
      <c r="H324" s="588"/>
      <c r="I324" s="588"/>
      <c r="J324" s="588"/>
      <c r="K324" s="588"/>
      <c r="L324" s="588"/>
      <c r="M324" s="588"/>
      <c r="N324" s="589"/>
    </row>
    <row r="325" spans="1:14" s="284" customFormat="1" ht="9.9499999999999993" customHeight="1" thickTop="1" x14ac:dyDescent="0.25">
      <c r="B325" s="278"/>
      <c r="C325" s="278"/>
      <c r="D325" s="278"/>
      <c r="E325" s="278"/>
      <c r="F325" s="278"/>
      <c r="G325" s="278"/>
      <c r="H325" s="278"/>
      <c r="I325" s="278"/>
      <c r="J325" s="278"/>
      <c r="K325" s="278"/>
      <c r="L325" s="278"/>
      <c r="M325" s="278"/>
      <c r="N325" s="278"/>
    </row>
    <row r="326" spans="1:14" s="284" customFormat="1" ht="20.100000000000001" customHeight="1" thickBot="1" x14ac:dyDescent="0.3">
      <c r="A326" s="260" t="s">
        <v>301</v>
      </c>
      <c r="B326" s="278"/>
      <c r="C326" s="278"/>
      <c r="D326" s="278"/>
      <c r="E326" s="278"/>
      <c r="F326" s="278"/>
      <c r="G326" s="278"/>
      <c r="H326" s="278"/>
      <c r="I326" s="278"/>
      <c r="J326" s="278"/>
      <c r="K326" s="278"/>
      <c r="L326" s="278"/>
      <c r="M326" s="278"/>
      <c r="N326" s="278"/>
    </row>
    <row r="327" spans="1:14" s="284" customFormat="1" ht="35.1" customHeight="1" thickTop="1" x14ac:dyDescent="0.25">
      <c r="B327" s="581"/>
      <c r="C327" s="582"/>
      <c r="D327" s="582"/>
      <c r="E327" s="582"/>
      <c r="F327" s="582"/>
      <c r="G327" s="582"/>
      <c r="H327" s="582"/>
      <c r="I327" s="582"/>
      <c r="J327" s="582"/>
      <c r="K327" s="582"/>
      <c r="L327" s="582"/>
      <c r="M327" s="582"/>
      <c r="N327" s="583"/>
    </row>
    <row r="328" spans="1:14" s="284" customFormat="1" ht="35.1" customHeight="1" x14ac:dyDescent="0.25">
      <c r="B328" s="584"/>
      <c r="C328" s="585"/>
      <c r="D328" s="585"/>
      <c r="E328" s="585"/>
      <c r="F328" s="585"/>
      <c r="G328" s="585"/>
      <c r="H328" s="585"/>
      <c r="I328" s="585"/>
      <c r="J328" s="585"/>
      <c r="K328" s="585"/>
      <c r="L328" s="585"/>
      <c r="M328" s="585"/>
      <c r="N328" s="586"/>
    </row>
    <row r="329" spans="1:14" s="284" customFormat="1" ht="35.1" customHeight="1" thickBot="1" x14ac:dyDescent="0.3">
      <c r="B329" s="587"/>
      <c r="C329" s="588"/>
      <c r="D329" s="588"/>
      <c r="E329" s="588"/>
      <c r="F329" s="588"/>
      <c r="G329" s="588"/>
      <c r="H329" s="588"/>
      <c r="I329" s="588"/>
      <c r="J329" s="588"/>
      <c r="K329" s="588"/>
      <c r="L329" s="588"/>
      <c r="M329" s="588"/>
      <c r="N329" s="589"/>
    </row>
    <row r="330" spans="1:14" s="284" customFormat="1" ht="9.9499999999999993" customHeight="1" thickTop="1" x14ac:dyDescent="0.25">
      <c r="B330" s="278"/>
      <c r="C330" s="278"/>
      <c r="D330" s="278"/>
      <c r="E330" s="278"/>
      <c r="F330" s="278"/>
      <c r="G330" s="278"/>
      <c r="H330" s="278"/>
      <c r="I330" s="278"/>
      <c r="J330" s="278"/>
      <c r="K330" s="278"/>
      <c r="L330" s="278"/>
      <c r="M330" s="278"/>
      <c r="N330" s="278"/>
    </row>
    <row r="331" spans="1:14" s="284" customFormat="1" ht="9.9499999999999993" customHeight="1" x14ac:dyDescent="0.25">
      <c r="B331" s="278"/>
      <c r="C331" s="278"/>
      <c r="D331" s="278"/>
      <c r="E331" s="278"/>
      <c r="F331" s="278"/>
      <c r="G331" s="278"/>
      <c r="H331" s="278"/>
      <c r="I331" s="278"/>
      <c r="J331" s="278"/>
      <c r="K331" s="278"/>
      <c r="L331" s="278"/>
      <c r="M331" s="278"/>
      <c r="N331" s="278"/>
    </row>
    <row r="332" spans="1:14" s="284" customFormat="1" ht="20.100000000000001" customHeight="1" x14ac:dyDescent="0.25">
      <c r="A332" s="260" t="s">
        <v>241</v>
      </c>
      <c r="B332" s="278"/>
      <c r="C332" s="278"/>
      <c r="D332" s="278"/>
      <c r="E332" s="408"/>
      <c r="F332" s="396"/>
      <c r="G332" s="278"/>
      <c r="H332" s="408"/>
      <c r="I332" s="278"/>
      <c r="J332" s="409"/>
      <c r="K332" s="296"/>
      <c r="L332" s="845"/>
      <c r="M332" s="845"/>
      <c r="N332" s="296"/>
    </row>
    <row r="333" spans="1:14" s="284" customFormat="1" ht="9.75" customHeight="1" x14ac:dyDescent="0.25">
      <c r="B333" s="278"/>
      <c r="C333" s="278"/>
      <c r="D333" s="278"/>
      <c r="E333" s="278"/>
      <c r="F333" s="278"/>
      <c r="G333" s="278"/>
      <c r="H333" s="278"/>
      <c r="I333" s="278"/>
      <c r="J333" s="278"/>
      <c r="K333" s="278"/>
      <c r="L333" s="278"/>
      <c r="M333" s="278"/>
      <c r="N333" s="278"/>
    </row>
    <row r="334" spans="1:14" s="284" customFormat="1" ht="20.100000000000001" customHeight="1" thickBot="1" x14ac:dyDescent="0.3">
      <c r="B334" s="278"/>
      <c r="C334" s="292">
        <v>2023</v>
      </c>
      <c r="D334" s="292">
        <v>2024</v>
      </c>
      <c r="E334" s="292">
        <v>2025</v>
      </c>
      <c r="F334" s="292">
        <v>2026</v>
      </c>
      <c r="G334" s="292">
        <v>2027</v>
      </c>
      <c r="H334" s="278"/>
      <c r="I334" s="278"/>
      <c r="J334" s="278"/>
      <c r="K334" s="278"/>
      <c r="L334" s="278"/>
      <c r="M334" s="278"/>
      <c r="N334" s="278"/>
    </row>
    <row r="335" spans="1:14" s="284" customFormat="1" ht="20.100000000000001" customHeight="1" thickTop="1" thickBot="1" x14ac:dyDescent="0.3">
      <c r="B335" s="433" t="s">
        <v>239</v>
      </c>
      <c r="C335" s="201" t="str">
        <f>IF('Fiche 3-1'!F326&gt;0,'Fiche 3-1'!F326,"")</f>
        <v/>
      </c>
      <c r="D335" s="201" t="str">
        <f>IF('Fiche 3-1'!G326&gt;0,'Fiche 3-1'!G326,"")</f>
        <v/>
      </c>
      <c r="E335" s="201" t="str">
        <f>IF('Fiche 3-1'!H326&gt;0,'Fiche 3-1'!H326,"")</f>
        <v/>
      </c>
      <c r="F335" s="201" t="str">
        <f>IF('Fiche 3-1'!I326&gt;0,'Fiche 3-1'!I326,"")</f>
        <v/>
      </c>
      <c r="G335" s="201" t="str">
        <f>IF('Fiche 3-1'!J326&gt;0,'Fiche 3-1'!J326,"")</f>
        <v/>
      </c>
      <c r="H335" s="452">
        <f>SUM(C335:G335)</f>
        <v>0</v>
      </c>
      <c r="I335" s="278"/>
      <c r="J335" s="278"/>
      <c r="K335" s="278"/>
      <c r="L335" s="278"/>
      <c r="M335" s="278"/>
      <c r="N335" s="278"/>
    </row>
    <row r="336" spans="1:14" s="284" customFormat="1" ht="20.100000000000001" customHeight="1" thickTop="1" thickBot="1" x14ac:dyDescent="0.3">
      <c r="B336" s="433" t="s">
        <v>799</v>
      </c>
      <c r="C336" s="201" t="str">
        <f>IF('Fiche 6-1_2023'!I276&gt;0,'Fiche 6-1_2023'!I276,"")</f>
        <v/>
      </c>
      <c r="D336" s="446" t="str">
        <f>IF('Fiche 6-1_2026'!D336&lt;&gt;"",'Fiche 6-1_2026'!D336,"")</f>
        <v/>
      </c>
      <c r="E336" s="446" t="str">
        <f>IF('Fiche 6-1_2026'!E336&lt;&gt;"",'Fiche 6-1_2026'!E336,"")</f>
        <v/>
      </c>
      <c r="F336" s="446" t="str">
        <f>IF('Fiche 6-1_2026'!F336&lt;&gt;"",'Fiche 6-1_2026'!F336,"")</f>
        <v/>
      </c>
      <c r="G336" s="206"/>
      <c r="H336" s="452">
        <f>SUM(C336:G336)</f>
        <v>0</v>
      </c>
      <c r="I336" s="278"/>
      <c r="J336" s="278"/>
      <c r="K336" s="278"/>
      <c r="L336" s="278"/>
      <c r="M336" s="278"/>
      <c r="N336" s="278"/>
    </row>
    <row r="337" spans="1:14" s="284" customFormat="1" ht="20.100000000000001" customHeight="1" thickTop="1" thickBot="1" x14ac:dyDescent="0.3">
      <c r="B337" s="435" t="s">
        <v>333</v>
      </c>
      <c r="C337" s="201" t="str">
        <f>IF('Fiche 6-1_2023'!K276&gt;0,'Fiche 6-1_2023'!K276,"")</f>
        <v/>
      </c>
      <c r="D337" s="446" t="str">
        <f>IF('Fiche 6-1_2026'!D337&lt;&gt;"",'Fiche 6-1_2026'!D337,"")</f>
        <v/>
      </c>
      <c r="E337" s="446" t="str">
        <f>IF('Fiche 6-1_2026'!E337&lt;&gt;"",'Fiche 6-1_2026'!E337,"")</f>
        <v/>
      </c>
      <c r="F337" s="446" t="str">
        <f>IF('Fiche 6-1_2026'!F337&lt;&gt;"",'Fiche 6-1_2026'!F337,"")</f>
        <v/>
      </c>
      <c r="G337" s="205"/>
      <c r="H337" s="452">
        <f t="shared" ref="H337:H338" si="3">SUM(C337:G337)</f>
        <v>0</v>
      </c>
      <c r="I337" s="278"/>
      <c r="J337" s="278"/>
      <c r="K337" s="278"/>
      <c r="L337" s="278"/>
      <c r="M337" s="278"/>
      <c r="N337" s="278"/>
    </row>
    <row r="338" spans="1:14" s="284" customFormat="1" ht="37.5" customHeight="1" thickTop="1" thickBot="1" x14ac:dyDescent="0.3">
      <c r="B338" s="436" t="s">
        <v>334</v>
      </c>
      <c r="C338" s="201" t="str">
        <f>IF('Fiche 6-1_2023'!N276&gt;0,'Fiche 6-1_2023'!N276,"")</f>
        <v/>
      </c>
      <c r="D338" s="446" t="str">
        <f>IF('Fiche 6-1_2026'!D338&lt;&gt;"",'Fiche 6-1_2026'!D338,"")</f>
        <v/>
      </c>
      <c r="E338" s="446" t="str">
        <f>IF('Fiche 6-1_2026'!E338&lt;&gt;"",'Fiche 6-1_2026'!E338,"")</f>
        <v/>
      </c>
      <c r="F338" s="446" t="str">
        <f>IF('Fiche 6-1_2026'!F338&lt;&gt;"",'Fiche 6-1_2026'!F338,"")</f>
        <v/>
      </c>
      <c r="G338" s="205"/>
      <c r="H338" s="452">
        <f t="shared" si="3"/>
        <v>0</v>
      </c>
      <c r="I338" s="278"/>
      <c r="J338" s="278"/>
      <c r="K338" s="278"/>
      <c r="L338" s="278"/>
      <c r="M338" s="278"/>
      <c r="N338" s="278"/>
    </row>
    <row r="339" spans="1:14" s="284" customFormat="1" ht="9.9499999999999993" customHeight="1" thickTop="1" x14ac:dyDescent="0.25">
      <c r="B339" s="278"/>
      <c r="C339" s="278"/>
      <c r="D339" s="278"/>
      <c r="E339" s="278"/>
      <c r="F339" s="278"/>
      <c r="G339" s="278"/>
      <c r="H339" s="278"/>
      <c r="I339" s="278"/>
      <c r="J339" s="278"/>
      <c r="K339" s="278"/>
      <c r="L339" s="278"/>
      <c r="M339" s="278"/>
      <c r="N339" s="278"/>
    </row>
    <row r="340" spans="1:14" s="284" customFormat="1" ht="9.9499999999999993" customHeight="1" x14ac:dyDescent="0.25">
      <c r="B340" s="278"/>
      <c r="C340" s="278"/>
      <c r="D340" s="278"/>
      <c r="E340" s="278"/>
      <c r="F340" s="278"/>
      <c r="G340" s="278"/>
      <c r="H340" s="278"/>
      <c r="I340" s="278"/>
      <c r="J340" s="278"/>
      <c r="K340" s="278"/>
      <c r="L340" s="278"/>
      <c r="M340" s="278"/>
      <c r="N340" s="278"/>
    </row>
    <row r="341" spans="1:14" s="284" customFormat="1" ht="20.100000000000001" customHeight="1" thickBot="1" x14ac:dyDescent="0.3">
      <c r="A341" s="410" t="s">
        <v>243</v>
      </c>
      <c r="B341" s="307"/>
      <c r="C341" s="307"/>
      <c r="D341" s="307"/>
      <c r="E341" s="307"/>
      <c r="F341" s="307"/>
      <c r="G341" s="307"/>
      <c r="H341" s="307"/>
      <c r="I341" s="307"/>
      <c r="J341" s="307"/>
      <c r="K341" s="278"/>
      <c r="L341" s="278"/>
      <c r="M341" s="278"/>
      <c r="N341" s="278"/>
    </row>
    <row r="342" spans="1:14" s="284" customFormat="1" ht="35.1" customHeight="1" thickTop="1" x14ac:dyDescent="0.25">
      <c r="A342" s="307"/>
      <c r="B342" s="581"/>
      <c r="C342" s="582"/>
      <c r="D342" s="582"/>
      <c r="E342" s="582"/>
      <c r="F342" s="582"/>
      <c r="G342" s="582"/>
      <c r="H342" s="582"/>
      <c r="I342" s="582"/>
      <c r="J342" s="582"/>
      <c r="K342" s="582"/>
      <c r="L342" s="582"/>
      <c r="M342" s="582"/>
      <c r="N342" s="583"/>
    </row>
    <row r="343" spans="1:14" s="284" customFormat="1" ht="35.1" customHeight="1" x14ac:dyDescent="0.25">
      <c r="A343" s="307"/>
      <c r="B343" s="584"/>
      <c r="C343" s="585"/>
      <c r="D343" s="585"/>
      <c r="E343" s="585"/>
      <c r="F343" s="585"/>
      <c r="G343" s="585"/>
      <c r="H343" s="585"/>
      <c r="I343" s="585"/>
      <c r="J343" s="585"/>
      <c r="K343" s="585"/>
      <c r="L343" s="585"/>
      <c r="M343" s="585"/>
      <c r="N343" s="586"/>
    </row>
    <row r="344" spans="1:14" ht="35.1" customHeight="1" thickBot="1" x14ac:dyDescent="0.25">
      <c r="A344" s="307"/>
      <c r="B344" s="587"/>
      <c r="C344" s="588"/>
      <c r="D344" s="588"/>
      <c r="E344" s="588"/>
      <c r="F344" s="588"/>
      <c r="G344" s="588"/>
      <c r="H344" s="588"/>
      <c r="I344" s="588"/>
      <c r="J344" s="588"/>
      <c r="K344" s="588"/>
      <c r="L344" s="588"/>
      <c r="M344" s="588"/>
      <c r="N344" s="589"/>
    </row>
    <row r="345" spans="1:14" s="283" customFormat="1" ht="20.100000000000001" customHeight="1" thickTop="1" x14ac:dyDescent="0.2">
      <c r="A345" s="307"/>
      <c r="B345" s="307"/>
      <c r="C345" s="307"/>
      <c r="D345" s="307"/>
      <c r="E345" s="307"/>
      <c r="F345" s="307"/>
      <c r="G345" s="307"/>
      <c r="H345" s="307"/>
      <c r="I345" s="307"/>
      <c r="J345" s="307"/>
      <c r="K345" s="239"/>
      <c r="L345" s="239"/>
      <c r="M345" s="239"/>
      <c r="N345" s="239"/>
    </row>
    <row r="346" spans="1:14" s="283" customFormat="1" ht="20.100000000000001" customHeight="1" x14ac:dyDescent="0.2">
      <c r="A346" s="260" t="s">
        <v>321</v>
      </c>
      <c r="B346" s="239"/>
      <c r="C346" s="239"/>
      <c r="D346" s="239"/>
      <c r="E346" s="239"/>
      <c r="F346" s="239"/>
      <c r="G346" s="239"/>
      <c r="H346" s="239"/>
      <c r="I346" s="239"/>
      <c r="J346" s="239"/>
      <c r="K346" s="239"/>
      <c r="L346" s="239"/>
      <c r="M346" s="239"/>
      <c r="N346" s="239"/>
    </row>
    <row r="347" spans="1:14" s="283" customFormat="1" ht="9.9499999999999993" customHeight="1" x14ac:dyDescent="0.2">
      <c r="A347" s="239"/>
      <c r="B347" s="239"/>
      <c r="C347" s="239"/>
      <c r="D347" s="239"/>
      <c r="E347" s="239"/>
      <c r="F347" s="239"/>
      <c r="G347" s="239"/>
      <c r="H347" s="239"/>
      <c r="I347" s="239"/>
      <c r="J347" s="239"/>
      <c r="K347" s="239"/>
      <c r="L347" s="239"/>
      <c r="M347" s="239"/>
      <c r="N347" s="239"/>
    </row>
    <row r="348" spans="1:14" s="283" customFormat="1" ht="29.25" customHeight="1" thickBot="1" x14ac:dyDescent="0.25">
      <c r="A348" s="239"/>
      <c r="B348" s="307"/>
      <c r="C348" s="307"/>
      <c r="D348" s="600" t="s">
        <v>314</v>
      </c>
      <c r="E348" s="600"/>
      <c r="F348" s="600" t="s">
        <v>320</v>
      </c>
      <c r="G348" s="600"/>
      <c r="H348" s="600" t="s">
        <v>315</v>
      </c>
      <c r="I348" s="600"/>
      <c r="J348" s="800" t="s">
        <v>232</v>
      </c>
      <c r="K348" s="801"/>
      <c r="L348" s="801"/>
      <c r="M348" s="801"/>
      <c r="N348" s="802"/>
    </row>
    <row r="349" spans="1:14" s="283" customFormat="1" ht="35.1" customHeight="1" thickTop="1" thickBot="1" x14ac:dyDescent="0.25">
      <c r="A349" s="239"/>
      <c r="B349" s="744"/>
      <c r="C349" s="744"/>
      <c r="D349" s="843" t="str">
        <f>IF('Fiche 3-1'!D370&lt;&gt;"",'Fiche 3-1'!D370,"")</f>
        <v/>
      </c>
      <c r="E349" s="844"/>
      <c r="F349" s="843" t="str">
        <f>IF('Fiche 3-1'!G370&lt;&gt;"",'Fiche 3-1'!G370,"")</f>
        <v/>
      </c>
      <c r="G349" s="844"/>
      <c r="H349" s="620"/>
      <c r="I349" s="605"/>
      <c r="J349" s="626"/>
      <c r="K349" s="619"/>
      <c r="L349" s="619"/>
      <c r="M349" s="619"/>
      <c r="N349" s="620"/>
    </row>
    <row r="350" spans="1:14" s="283" customFormat="1" ht="35.1" customHeight="1" thickTop="1" thickBot="1" x14ac:dyDescent="0.25">
      <c r="A350" s="239"/>
      <c r="B350" s="744"/>
      <c r="C350" s="745"/>
      <c r="D350" s="843" t="str">
        <f>IF('Fiche 3-1'!D371&lt;&gt;"",'Fiche 3-1'!D371,"")</f>
        <v/>
      </c>
      <c r="E350" s="844"/>
      <c r="F350" s="843" t="str">
        <f>IF('Fiche 3-1'!G371&lt;&gt;"",'Fiche 3-1'!G371,"")</f>
        <v/>
      </c>
      <c r="G350" s="844"/>
      <c r="H350" s="620"/>
      <c r="I350" s="605"/>
      <c r="J350" s="626"/>
      <c r="K350" s="619"/>
      <c r="L350" s="619"/>
      <c r="M350" s="619"/>
      <c r="N350" s="620"/>
    </row>
    <row r="351" spans="1:14" s="283" customFormat="1" ht="35.1" customHeight="1" thickTop="1" thickBot="1" x14ac:dyDescent="0.25">
      <c r="A351" s="239"/>
      <c r="B351" s="744"/>
      <c r="C351" s="745"/>
      <c r="D351" s="843" t="str">
        <f>IF('Fiche 3-1'!D372&lt;&gt;"",'Fiche 3-1'!D372,"")</f>
        <v/>
      </c>
      <c r="E351" s="844"/>
      <c r="F351" s="843" t="str">
        <f>IF('Fiche 3-1'!G372&lt;&gt;"",'Fiche 3-1'!G372,"")</f>
        <v/>
      </c>
      <c r="G351" s="844"/>
      <c r="H351" s="620"/>
      <c r="I351" s="605"/>
      <c r="J351" s="626"/>
      <c r="K351" s="619"/>
      <c r="L351" s="619"/>
      <c r="M351" s="619"/>
      <c r="N351" s="620"/>
    </row>
    <row r="352" spans="1:14" s="277" customFormat="1" ht="9" customHeight="1" thickTop="1" x14ac:dyDescent="0.2">
      <c r="A352" s="239"/>
      <c r="B352" s="278"/>
      <c r="C352" s="411"/>
      <c r="D352" s="275"/>
      <c r="E352" s="275"/>
      <c r="F352" s="275"/>
      <c r="G352" s="275"/>
      <c r="H352" s="275"/>
      <c r="I352" s="275"/>
      <c r="J352" s="275"/>
      <c r="K352" s="275"/>
      <c r="L352" s="311"/>
      <c r="M352" s="239"/>
      <c r="N352" s="239"/>
    </row>
    <row r="353" spans="1:14" s="283" customFormat="1" ht="9.9499999999999993" customHeight="1" x14ac:dyDescent="0.2">
      <c r="A353" s="412" t="s">
        <v>312</v>
      </c>
      <c r="B353" s="309"/>
      <c r="C353" s="309"/>
      <c r="D353" s="310"/>
      <c r="E353" s="310"/>
      <c r="F353" s="310"/>
      <c r="G353" s="310"/>
      <c r="H353" s="310"/>
      <c r="I353" s="310"/>
      <c r="J353" s="311"/>
      <c r="K353" s="311"/>
      <c r="L353" s="311"/>
      <c r="M353" s="239"/>
      <c r="N353" s="239"/>
    </row>
    <row r="354" spans="1:14" s="283" customFormat="1" ht="9.9499999999999993" customHeight="1" x14ac:dyDescent="0.2">
      <c r="A354" s="239"/>
      <c r="B354" s="309"/>
      <c r="C354" s="309"/>
      <c r="D354" s="310"/>
      <c r="E354" s="310"/>
      <c r="F354" s="310"/>
      <c r="G354" s="310"/>
      <c r="H354" s="310"/>
      <c r="I354" s="310"/>
      <c r="J354" s="311"/>
      <c r="K354" s="311"/>
      <c r="L354" s="311"/>
      <c r="M354" s="239"/>
      <c r="N354" s="239"/>
    </row>
    <row r="355" spans="1:14" s="283" customFormat="1" ht="9.9499999999999993" customHeight="1" x14ac:dyDescent="0.2">
      <c r="A355" s="239"/>
      <c r="B355" s="309"/>
      <c r="C355" s="309"/>
      <c r="D355" s="310"/>
      <c r="E355" s="310"/>
      <c r="F355" s="310"/>
      <c r="G355" s="310"/>
      <c r="H355" s="310"/>
      <c r="I355" s="310"/>
      <c r="J355" s="311"/>
      <c r="K355" s="311"/>
      <c r="L355" s="311"/>
      <c r="M355" s="239"/>
      <c r="N355" s="239"/>
    </row>
    <row r="356" spans="1:14" s="284" customFormat="1" ht="20.100000000000001" customHeight="1" x14ac:dyDescent="0.25">
      <c r="A356" s="246" t="s">
        <v>345</v>
      </c>
      <c r="B356" s="275"/>
      <c r="C356" s="275"/>
      <c r="D356" s="278"/>
      <c r="E356" s="408" t="str">
        <f>IF('Fiche 3-1'!F376&gt;0,'Fiche 3-1'!F376,"")</f>
        <v/>
      </c>
      <c r="F356" s="396"/>
      <c r="G356" s="278"/>
      <c r="H356" s="408"/>
      <c r="I356" s="278"/>
      <c r="J356" s="409"/>
      <c r="K356" s="184"/>
      <c r="L356" s="275"/>
      <c r="M356" s="275"/>
      <c r="N356" s="275"/>
    </row>
    <row r="357" spans="1:14" s="284" customFormat="1" ht="20.100000000000001" customHeight="1" x14ac:dyDescent="0.25">
      <c r="A357" s="246"/>
      <c r="B357" s="275"/>
      <c r="C357" s="275"/>
      <c r="D357" s="275"/>
      <c r="E357" s="183"/>
      <c r="F357" s="275"/>
      <c r="G357" s="246"/>
      <c r="H357" s="275"/>
      <c r="I357" s="275"/>
      <c r="J357" s="409"/>
      <c r="K357" s="184"/>
      <c r="L357" s="275"/>
      <c r="M357" s="275"/>
      <c r="N357" s="275"/>
    </row>
    <row r="358" spans="1:14" s="284" customFormat="1" ht="20.100000000000001" customHeight="1" thickBot="1" x14ac:dyDescent="0.3">
      <c r="A358" s="246"/>
      <c r="B358" s="278"/>
      <c r="C358" s="292">
        <v>2023</v>
      </c>
      <c r="D358" s="292">
        <v>2024</v>
      </c>
      <c r="E358" s="292">
        <v>2025</v>
      </c>
      <c r="F358" s="292">
        <v>2026</v>
      </c>
      <c r="G358" s="292">
        <v>2027</v>
      </c>
      <c r="H358" s="275"/>
      <c r="I358" s="275"/>
      <c r="J358" s="409"/>
      <c r="K358" s="184"/>
      <c r="L358" s="275"/>
      <c r="M358" s="275"/>
      <c r="N358" s="275"/>
    </row>
    <row r="359" spans="1:14" s="284" customFormat="1" ht="20.100000000000001" customHeight="1" thickTop="1" thickBot="1" x14ac:dyDescent="0.3">
      <c r="A359" s="246"/>
      <c r="B359" s="437" t="s">
        <v>239</v>
      </c>
      <c r="C359" s="198" t="str">
        <f>IF('Fiche 3-1'!F352&gt;0,'Fiche 3-1'!F352,"")</f>
        <v/>
      </c>
      <c r="D359" s="198" t="str">
        <f>IF('Fiche 3-1'!G352&gt;0,'Fiche 3-1'!G352,"")</f>
        <v/>
      </c>
      <c r="E359" s="198" t="str">
        <f>IF('Fiche 3-1'!H352&gt;0,'Fiche 3-1'!H352,"")</f>
        <v/>
      </c>
      <c r="F359" s="198" t="str">
        <f>IF('Fiche 3-1'!I352&gt;0,'Fiche 3-1'!I352,"")</f>
        <v/>
      </c>
      <c r="G359" s="198" t="str">
        <f>IF('Fiche 3-1'!J352&gt;0,'Fiche 3-1'!J352,"")</f>
        <v/>
      </c>
      <c r="H359" s="184">
        <f>SUM(C359:G359)</f>
        <v>0</v>
      </c>
      <c r="I359" s="275"/>
      <c r="J359" s="409"/>
      <c r="K359" s="184"/>
      <c r="L359" s="275"/>
      <c r="M359" s="275"/>
      <c r="N359" s="275"/>
    </row>
    <row r="360" spans="1:14" s="284" customFormat="1" ht="20.100000000000001" customHeight="1" thickTop="1" thickBot="1" x14ac:dyDescent="0.3">
      <c r="A360" s="246"/>
      <c r="B360" s="437" t="s">
        <v>799</v>
      </c>
      <c r="C360" s="198" t="str">
        <f>IF('Fiche 6-1_2023'!J292&gt;0,'Fiche 6-1_2023'!J292,"")</f>
        <v/>
      </c>
      <c r="D360" s="447" t="str">
        <f>IF('Fiche 6-1_2026'!D360&lt;&gt;"",'Fiche 6-1_2026'!D360,"")</f>
        <v/>
      </c>
      <c r="E360" s="447" t="str">
        <f>IF('Fiche 6-1_2026'!E360&lt;&gt;"",'Fiche 6-1_2026'!E360,"")</f>
        <v/>
      </c>
      <c r="F360" s="447" t="str">
        <f>IF('Fiche 6-1_2026'!F360&lt;&gt;"",'Fiche 6-1_2026'!F360,"")</f>
        <v/>
      </c>
      <c r="G360" s="180"/>
      <c r="H360" s="184">
        <f>SUM(C360:G360)</f>
        <v>0</v>
      </c>
      <c r="I360" s="275"/>
      <c r="J360" s="409"/>
      <c r="K360" s="184"/>
      <c r="L360" s="275"/>
      <c r="M360" s="275"/>
      <c r="N360" s="275"/>
    </row>
    <row r="361" spans="1:14" s="284" customFormat="1" ht="20.100000000000001" customHeight="1" thickTop="1" x14ac:dyDescent="0.25">
      <c r="A361" s="246"/>
      <c r="B361" s="275"/>
      <c r="C361" s="275"/>
      <c r="D361" s="275"/>
      <c r="E361" s="275"/>
      <c r="F361" s="275"/>
      <c r="G361" s="246"/>
      <c r="H361" s="275"/>
      <c r="I361" s="275"/>
      <c r="J361" s="409"/>
      <c r="K361" s="184"/>
      <c r="L361" s="275"/>
      <c r="M361" s="275"/>
      <c r="N361" s="275"/>
    </row>
    <row r="362" spans="1:14" ht="9.9499999999999993" customHeight="1" thickBot="1" x14ac:dyDescent="0.25"/>
    <row r="363" spans="1:14" s="283" customFormat="1" ht="20.100000000000001" hidden="1" customHeight="1" x14ac:dyDescent="0.25">
      <c r="A363" s="260" t="s">
        <v>276</v>
      </c>
      <c r="B363" s="239"/>
      <c r="C363" s="239"/>
      <c r="D363" s="239"/>
      <c r="E363" s="239"/>
      <c r="F363" s="239"/>
      <c r="G363" s="239"/>
      <c r="H363" s="239"/>
      <c r="I363" s="239"/>
      <c r="J363" s="239"/>
      <c r="K363" s="239"/>
      <c r="L363" s="239"/>
      <c r="M363" s="239"/>
      <c r="N363" s="239"/>
    </row>
    <row r="364" spans="1:14" s="283" customFormat="1" ht="20.100000000000001" hidden="1" customHeight="1" x14ac:dyDescent="0.25">
      <c r="A364" s="413"/>
      <c r="B364" s="812"/>
      <c r="C364" s="747"/>
      <c r="D364" s="747"/>
      <c r="E364" s="747"/>
      <c r="F364" s="747"/>
      <c r="G364" s="747"/>
      <c r="H364" s="747"/>
      <c r="I364" s="747"/>
      <c r="J364" s="748"/>
      <c r="K364" s="239"/>
      <c r="L364" s="239"/>
      <c r="M364" s="239"/>
      <c r="N364" s="239"/>
    </row>
    <row r="365" spans="1:14" s="283" customFormat="1" ht="20.100000000000001" hidden="1" customHeight="1" x14ac:dyDescent="0.25">
      <c r="A365" s="239"/>
      <c r="B365" s="239"/>
      <c r="C365" s="239"/>
      <c r="D365" s="239"/>
      <c r="E365" s="239"/>
      <c r="F365" s="239"/>
      <c r="G365" s="239"/>
      <c r="H365" s="239"/>
      <c r="I365" s="239"/>
      <c r="J365" s="239"/>
      <c r="K365" s="239"/>
      <c r="L365" s="239"/>
      <c r="M365" s="239"/>
      <c r="N365" s="239"/>
    </row>
    <row r="366" spans="1:14" s="283" customFormat="1" ht="35.1" customHeight="1" thickTop="1" x14ac:dyDescent="0.2">
      <c r="A366" s="246" t="s">
        <v>346</v>
      </c>
      <c r="B366" s="246"/>
      <c r="C366" s="246"/>
      <c r="D366" s="239"/>
      <c r="E366" s="813"/>
      <c r="F366" s="814"/>
      <c r="G366" s="814"/>
      <c r="H366" s="814"/>
      <c r="I366" s="814"/>
      <c r="J366" s="814"/>
      <c r="K366" s="814"/>
      <c r="L366" s="814"/>
      <c r="M366" s="814"/>
      <c r="N366" s="815"/>
    </row>
    <row r="367" spans="1:14" s="283" customFormat="1" ht="35.1" customHeight="1" x14ac:dyDescent="0.2">
      <c r="A367" s="239"/>
      <c r="B367" s="239"/>
      <c r="C367" s="239"/>
      <c r="D367" s="239"/>
      <c r="E367" s="816"/>
      <c r="F367" s="817"/>
      <c r="G367" s="817"/>
      <c r="H367" s="817"/>
      <c r="I367" s="817"/>
      <c r="J367" s="817"/>
      <c r="K367" s="817"/>
      <c r="L367" s="817"/>
      <c r="M367" s="817"/>
      <c r="N367" s="818"/>
    </row>
    <row r="368" spans="1:14" s="283" customFormat="1" ht="35.1" customHeight="1" thickBot="1" x14ac:dyDescent="0.25">
      <c r="A368" s="239"/>
      <c r="B368" s="239"/>
      <c r="C368" s="239"/>
      <c r="D368" s="239"/>
      <c r="E368" s="819"/>
      <c r="F368" s="820"/>
      <c r="G368" s="820"/>
      <c r="H368" s="820"/>
      <c r="I368" s="820"/>
      <c r="J368" s="820"/>
      <c r="K368" s="820"/>
      <c r="L368" s="820"/>
      <c r="M368" s="820"/>
      <c r="N368" s="821"/>
    </row>
    <row r="369" spans="1:15" s="414" customFormat="1" ht="14.25" customHeight="1" x14ac:dyDescent="0.2">
      <c r="A369" s="440"/>
      <c r="B369" s="309"/>
      <c r="C369" s="309"/>
      <c r="D369" s="310"/>
      <c r="E369" s="310"/>
      <c r="F369" s="310"/>
      <c r="G369" s="310"/>
      <c r="H369" s="310"/>
      <c r="I369" s="310"/>
      <c r="J369" s="311"/>
      <c r="K369" s="311"/>
      <c r="L369" s="311"/>
      <c r="M369" s="277"/>
      <c r="N369" s="277"/>
      <c r="O369" s="277"/>
    </row>
    <row r="370" spans="1:15" s="414" customFormat="1" ht="14.25" customHeight="1" x14ac:dyDescent="0.2">
      <c r="A370" s="397"/>
      <c r="B370" s="275"/>
      <c r="C370" s="275"/>
      <c r="D370" s="275"/>
      <c r="E370" s="184"/>
      <c r="F370" s="275"/>
      <c r="G370" s="397"/>
      <c r="H370" s="275"/>
      <c r="I370" s="275"/>
      <c r="J370" s="441"/>
      <c r="K370" s="184"/>
      <c r="L370" s="275"/>
      <c r="M370" s="275"/>
      <c r="N370" s="275"/>
      <c r="O370" s="277"/>
    </row>
    <row r="371" spans="1:15" s="419" customFormat="1" ht="14.25" x14ac:dyDescent="0.2">
      <c r="A371" s="288"/>
      <c r="B371" s="288"/>
      <c r="C371" s="288"/>
      <c r="D371" s="288"/>
      <c r="E371" s="288"/>
      <c r="F371" s="288"/>
      <c r="G371" s="288"/>
      <c r="H371" s="288"/>
      <c r="I371" s="288"/>
      <c r="J371" s="288"/>
      <c r="K371" s="288"/>
      <c r="L371" s="288"/>
      <c r="M371" s="288"/>
      <c r="N371" s="288"/>
      <c r="O371" s="418"/>
    </row>
    <row r="372" spans="1:15" s="419" customFormat="1" ht="14.25" x14ac:dyDescent="0.2">
      <c r="A372" s="289" t="s">
        <v>500</v>
      </c>
      <c r="B372" s="288"/>
      <c r="C372" s="288"/>
      <c r="D372" s="740" t="str">
        <f>IF('Fiche 3-1'!E378&lt;&gt;"",'Fiche 3-1'!E378,"")</f>
        <v/>
      </c>
      <c r="E372" s="741"/>
      <c r="F372" s="741"/>
      <c r="G372" s="741"/>
      <c r="H372" s="741"/>
      <c r="I372" s="741"/>
      <c r="J372" s="741"/>
      <c r="K372" s="741"/>
      <c r="L372" s="741"/>
      <c r="M372" s="742"/>
      <c r="N372" s="288"/>
      <c r="O372" s="418"/>
    </row>
    <row r="373" spans="1:15" s="419" customFormat="1" ht="14.25" x14ac:dyDescent="0.2">
      <c r="A373" s="288"/>
      <c r="B373" s="288"/>
      <c r="C373" s="288"/>
      <c r="D373" s="288"/>
      <c r="E373" s="288"/>
      <c r="F373" s="288"/>
      <c r="G373" s="288"/>
      <c r="H373" s="288"/>
      <c r="I373" s="288"/>
      <c r="J373" s="288"/>
      <c r="K373" s="288"/>
      <c r="L373" s="288"/>
      <c r="M373" s="288"/>
      <c r="N373" s="288"/>
      <c r="O373" s="418"/>
    </row>
    <row r="374" spans="1:15" s="419" customFormat="1" ht="14.25" x14ac:dyDescent="0.2">
      <c r="A374" s="252"/>
      <c r="B374" s="252"/>
      <c r="C374" s="252"/>
      <c r="D374" s="252"/>
      <c r="E374" s="252"/>
      <c r="F374" s="252"/>
      <c r="G374" s="252"/>
      <c r="H374" s="252"/>
      <c r="I374" s="252"/>
      <c r="J374" s="252"/>
      <c r="K374" s="252"/>
      <c r="L374" s="252"/>
      <c r="M374" s="252"/>
      <c r="N374" s="252"/>
      <c r="O374" s="418"/>
    </row>
    <row r="375" spans="1:15" s="419" customFormat="1" ht="14.25" x14ac:dyDescent="0.2">
      <c r="A375" s="246" t="s">
        <v>17</v>
      </c>
      <c r="B375" s="743" t="str">
        <f>IF('Fiche 3-1'!C381&lt;&gt;"",'Fiche 3-1'!C381,"")</f>
        <v/>
      </c>
      <c r="C375" s="743"/>
      <c r="D375" s="743"/>
      <c r="E375" s="743"/>
      <c r="F375" s="743"/>
      <c r="G375" s="743"/>
      <c r="H375" s="743"/>
      <c r="I375" s="743"/>
      <c r="J375" s="743"/>
      <c r="K375" s="743"/>
      <c r="L375" s="743"/>
      <c r="M375" s="743"/>
      <c r="N375" s="743"/>
      <c r="O375" s="418"/>
    </row>
    <row r="376" spans="1:15" s="419" customFormat="1" ht="14.25" x14ac:dyDescent="0.2">
      <c r="A376" s="246"/>
      <c r="B376" s="249"/>
      <c r="C376" s="249"/>
      <c r="D376" s="249"/>
      <c r="E376" s="249"/>
      <c r="F376" s="249"/>
      <c r="G376" s="249"/>
      <c r="H376" s="249"/>
      <c r="I376" s="249"/>
      <c r="J376" s="249"/>
      <c r="K376" s="249"/>
      <c r="L376" s="249"/>
      <c r="M376" s="249"/>
      <c r="N376" s="249"/>
      <c r="O376" s="418"/>
    </row>
    <row r="377" spans="1:15" ht="9.9499999999999993" customHeight="1" x14ac:dyDescent="0.2">
      <c r="A377" s="246"/>
      <c r="B377" s="249"/>
      <c r="C377" s="249"/>
      <c r="D377" s="249"/>
      <c r="E377" s="249"/>
      <c r="F377" s="249"/>
      <c r="G377" s="249"/>
      <c r="H377" s="249"/>
      <c r="I377" s="249"/>
      <c r="J377" s="249"/>
      <c r="K377" s="249"/>
      <c r="L377" s="249"/>
      <c r="M377" s="249"/>
      <c r="N377" s="249"/>
    </row>
    <row r="378" spans="1:15" x14ac:dyDescent="0.2">
      <c r="A378" s="262"/>
      <c r="B378" s="291"/>
      <c r="C378" s="249"/>
    </row>
    <row r="379" spans="1:15" ht="30" customHeight="1" thickBot="1" x14ac:dyDescent="0.25">
      <c r="E379" s="292">
        <v>2023</v>
      </c>
      <c r="F379" s="292">
        <v>2024</v>
      </c>
      <c r="G379" s="292">
        <v>2025</v>
      </c>
      <c r="H379" s="292">
        <v>2026</v>
      </c>
      <c r="I379" s="292">
        <v>2027</v>
      </c>
    </row>
    <row r="380" spans="1:15" ht="20.100000000000001" customHeight="1" thickTop="1" thickBot="1" x14ac:dyDescent="0.25">
      <c r="B380" s="846" t="s">
        <v>74</v>
      </c>
      <c r="C380" s="846"/>
      <c r="D380" s="846"/>
      <c r="E380" s="201" t="str">
        <f>IF('Fiche 3-1'!E399&gt;0,'Fiche 3-1'!E399,"")</f>
        <v/>
      </c>
      <c r="F380" s="201" t="str">
        <f>IF('Fiche 3-1'!F399&gt;0,'Fiche 3-1'!F399,"")</f>
        <v/>
      </c>
      <c r="G380" s="201" t="str">
        <f>IF('Fiche 3-1'!G399&gt;0,'Fiche 3-1'!G399,"")</f>
        <v/>
      </c>
      <c r="H380" s="201" t="str">
        <f>IF('Fiche 3-1'!H399&gt;0,'Fiche 3-1'!H399,"")</f>
        <v/>
      </c>
      <c r="I380" s="201" t="str">
        <f>IF('Fiche 3-1'!I399&gt;0,'Fiche 3-1'!I399,"")</f>
        <v/>
      </c>
      <c r="J380" s="453">
        <f>SUM(E380:I380)</f>
        <v>0</v>
      </c>
    </row>
    <row r="381" spans="1:15" ht="20.100000000000001" customHeight="1" thickTop="1" thickBot="1" x14ac:dyDescent="0.25">
      <c r="A381" s="262"/>
      <c r="B381" s="846" t="s">
        <v>797</v>
      </c>
      <c r="C381" s="846"/>
      <c r="D381" s="847"/>
      <c r="E381" s="431" t="str">
        <f>IF('Fiche 6-1_2023'!H308&gt;0,'Fiche 6-1_2023'!H308,"")</f>
        <v/>
      </c>
      <c r="F381" s="445" t="str">
        <f>IF('Fiche 6-1_2026'!F381&lt;&gt;"",'Fiche 6-1_2026'!F381,"")</f>
        <v/>
      </c>
      <c r="G381" s="445" t="str">
        <f>IF('Fiche 6-1_2026'!G381&lt;&gt;"",'Fiche 6-1_2026'!G381,"")</f>
        <v/>
      </c>
      <c r="H381" s="445" t="str">
        <f>IF('Fiche 6-1_2026'!H381&lt;&gt;"",'Fiche 6-1_2026'!H381,"")</f>
        <v/>
      </c>
      <c r="I381" s="226"/>
      <c r="J381" s="453">
        <f>SUM(E381:I381)</f>
        <v>0</v>
      </c>
    </row>
    <row r="382" spans="1:15" ht="20.100000000000001" customHeight="1" thickTop="1" x14ac:dyDescent="0.2">
      <c r="A382" s="262"/>
      <c r="B382" s="311"/>
      <c r="C382" s="277"/>
      <c r="D382" s="406"/>
      <c r="E382" s="181"/>
      <c r="F382" s="277"/>
      <c r="G382" s="299"/>
    </row>
    <row r="383" spans="1:15" ht="20.100000000000001" customHeight="1" x14ac:dyDescent="0.2">
      <c r="A383" s="262"/>
      <c r="B383" s="311"/>
      <c r="C383" s="277"/>
      <c r="D383" s="406"/>
      <c r="E383" s="181"/>
      <c r="F383" s="277"/>
      <c r="G383" s="299"/>
    </row>
    <row r="384" spans="1:15" ht="20.100000000000001" customHeight="1" thickBot="1" x14ac:dyDescent="0.25">
      <c r="A384" s="397" t="s">
        <v>240</v>
      </c>
      <c r="B384" s="311"/>
      <c r="C384" s="277"/>
      <c r="D384" s="277"/>
      <c r="E384" s="277"/>
      <c r="F384" s="277"/>
    </row>
    <row r="385" spans="1:14" ht="30" customHeight="1" thickTop="1" x14ac:dyDescent="0.2">
      <c r="A385" s="297"/>
      <c r="B385" s="581"/>
      <c r="C385" s="582"/>
      <c r="D385" s="582"/>
      <c r="E385" s="582"/>
      <c r="F385" s="582"/>
      <c r="G385" s="582"/>
      <c r="H385" s="582"/>
      <c r="I385" s="582"/>
      <c r="J385" s="582"/>
      <c r="K385" s="582"/>
      <c r="L385" s="582"/>
      <c r="M385" s="582"/>
      <c r="N385" s="583"/>
    </row>
    <row r="386" spans="1:14" ht="30" customHeight="1" x14ac:dyDescent="0.2">
      <c r="B386" s="584"/>
      <c r="C386" s="585"/>
      <c r="D386" s="585"/>
      <c r="E386" s="585"/>
      <c r="F386" s="585"/>
      <c r="G386" s="585"/>
      <c r="H386" s="585"/>
      <c r="I386" s="585"/>
      <c r="J386" s="585"/>
      <c r="K386" s="585"/>
      <c r="L386" s="585"/>
      <c r="M386" s="585"/>
      <c r="N386" s="586"/>
    </row>
    <row r="387" spans="1:14" ht="30" customHeight="1" thickBot="1" x14ac:dyDescent="0.25">
      <c r="B387" s="587"/>
      <c r="C387" s="588"/>
      <c r="D387" s="588"/>
      <c r="E387" s="588"/>
      <c r="F387" s="588"/>
      <c r="G387" s="588"/>
      <c r="H387" s="588"/>
      <c r="I387" s="588"/>
      <c r="J387" s="588"/>
      <c r="K387" s="588"/>
      <c r="L387" s="588"/>
      <c r="M387" s="588"/>
      <c r="N387" s="589"/>
    </row>
    <row r="388" spans="1:14" ht="9.9499999999999993" customHeight="1" thickTop="1" thickBot="1" x14ac:dyDescent="0.25">
      <c r="B388" s="298"/>
      <c r="C388" s="298"/>
      <c r="D388" s="298"/>
      <c r="E388" s="298"/>
      <c r="F388" s="298"/>
      <c r="G388" s="298"/>
      <c r="H388" s="298"/>
      <c r="I388" s="298"/>
      <c r="J388" s="298"/>
      <c r="K388" s="298"/>
      <c r="L388" s="298"/>
      <c r="M388" s="298"/>
      <c r="N388" s="298"/>
    </row>
    <row r="389" spans="1:14" ht="20.100000000000001" customHeight="1" thickTop="1" thickBot="1" x14ac:dyDescent="0.25">
      <c r="A389" s="246" t="s">
        <v>18</v>
      </c>
      <c r="D389" s="407" t="str">
        <f>IF('Fiche 3-1'!E401&lt;&gt;"",'Fiche 3-1'!E401,"")</f>
        <v/>
      </c>
      <c r="G389" s="246" t="s">
        <v>19</v>
      </c>
      <c r="I389" s="21"/>
    </row>
    <row r="390" spans="1:14" ht="9.9499999999999993" customHeight="1" thickTop="1" x14ac:dyDescent="0.2"/>
    <row r="391" spans="1:14" ht="13.5" thickBot="1" x14ac:dyDescent="0.25">
      <c r="A391" s="262" t="s">
        <v>20</v>
      </c>
    </row>
    <row r="392" spans="1:14" ht="35.1" customHeight="1" thickTop="1" x14ac:dyDescent="0.2">
      <c r="B392" s="581"/>
      <c r="C392" s="582"/>
      <c r="D392" s="582"/>
      <c r="E392" s="582"/>
      <c r="F392" s="582"/>
      <c r="G392" s="582"/>
      <c r="H392" s="582"/>
      <c r="I392" s="582"/>
      <c r="J392" s="582"/>
      <c r="K392" s="582"/>
      <c r="L392" s="582"/>
      <c r="M392" s="582"/>
      <c r="N392" s="583"/>
    </row>
    <row r="393" spans="1:14" ht="35.1" customHeight="1" x14ac:dyDescent="0.2">
      <c r="B393" s="584"/>
      <c r="C393" s="585"/>
      <c r="D393" s="585"/>
      <c r="E393" s="585"/>
      <c r="F393" s="585"/>
      <c r="G393" s="585"/>
      <c r="H393" s="585"/>
      <c r="I393" s="585"/>
      <c r="J393" s="585"/>
      <c r="K393" s="585"/>
      <c r="L393" s="585"/>
      <c r="M393" s="585"/>
      <c r="N393" s="586"/>
    </row>
    <row r="394" spans="1:14" s="255" customFormat="1" ht="35.1" customHeight="1" thickBot="1" x14ac:dyDescent="0.3">
      <c r="B394" s="587"/>
      <c r="C394" s="588"/>
      <c r="D394" s="588"/>
      <c r="E394" s="588"/>
      <c r="F394" s="588"/>
      <c r="G394" s="588"/>
      <c r="H394" s="588"/>
      <c r="I394" s="588"/>
      <c r="J394" s="588"/>
      <c r="K394" s="588"/>
      <c r="L394" s="588"/>
      <c r="M394" s="588"/>
      <c r="N394" s="589"/>
    </row>
    <row r="395" spans="1:14" s="284" customFormat="1" ht="14.25" customHeight="1" thickTop="1" x14ac:dyDescent="0.25">
      <c r="B395" s="278"/>
      <c r="C395" s="278"/>
      <c r="D395" s="278"/>
      <c r="E395" s="278"/>
      <c r="F395" s="278"/>
      <c r="G395" s="278"/>
      <c r="H395" s="278"/>
      <c r="I395" s="278"/>
      <c r="J395" s="278"/>
      <c r="K395" s="278"/>
      <c r="L395" s="278"/>
      <c r="M395" s="278"/>
      <c r="N395" s="278"/>
    </row>
    <row r="396" spans="1:14" s="284" customFormat="1" ht="20.100000000000001" customHeight="1" thickBot="1" x14ac:dyDescent="0.3">
      <c r="A396" s="260" t="s">
        <v>301</v>
      </c>
      <c r="B396" s="278"/>
      <c r="C396" s="278"/>
      <c r="D396" s="278"/>
      <c r="E396" s="278"/>
      <c r="F396" s="278"/>
      <c r="G396" s="278"/>
      <c r="H396" s="278"/>
      <c r="I396" s="278"/>
      <c r="J396" s="278"/>
      <c r="K396" s="278"/>
      <c r="L396" s="278"/>
      <c r="M396" s="278"/>
      <c r="N396" s="278"/>
    </row>
    <row r="397" spans="1:14" s="284" customFormat="1" ht="35.1" customHeight="1" thickTop="1" x14ac:dyDescent="0.25">
      <c r="B397" s="581"/>
      <c r="C397" s="582"/>
      <c r="D397" s="582"/>
      <c r="E397" s="582"/>
      <c r="F397" s="582"/>
      <c r="G397" s="582"/>
      <c r="H397" s="582"/>
      <c r="I397" s="582"/>
      <c r="J397" s="582"/>
      <c r="K397" s="582"/>
      <c r="L397" s="582"/>
      <c r="M397" s="582"/>
      <c r="N397" s="583"/>
    </row>
    <row r="398" spans="1:14" s="284" customFormat="1" ht="35.1" customHeight="1" x14ac:dyDescent="0.25">
      <c r="B398" s="584"/>
      <c r="C398" s="585"/>
      <c r="D398" s="585"/>
      <c r="E398" s="585"/>
      <c r="F398" s="585"/>
      <c r="G398" s="585"/>
      <c r="H398" s="585"/>
      <c r="I398" s="585"/>
      <c r="J398" s="585"/>
      <c r="K398" s="585"/>
      <c r="L398" s="585"/>
      <c r="M398" s="585"/>
      <c r="N398" s="586"/>
    </row>
    <row r="399" spans="1:14" s="284" customFormat="1" ht="35.1" customHeight="1" thickBot="1" x14ac:dyDescent="0.3">
      <c r="B399" s="587"/>
      <c r="C399" s="588"/>
      <c r="D399" s="588"/>
      <c r="E399" s="588"/>
      <c r="F399" s="588"/>
      <c r="G399" s="588"/>
      <c r="H399" s="588"/>
      <c r="I399" s="588"/>
      <c r="J399" s="588"/>
      <c r="K399" s="588"/>
      <c r="L399" s="588"/>
      <c r="M399" s="588"/>
      <c r="N399" s="589"/>
    </row>
    <row r="400" spans="1:14" s="284" customFormat="1" ht="9.9499999999999993" customHeight="1" thickTop="1" x14ac:dyDescent="0.25">
      <c r="B400" s="278"/>
      <c r="C400" s="278"/>
      <c r="D400" s="278"/>
      <c r="E400" s="278"/>
      <c r="F400" s="278"/>
      <c r="G400" s="278"/>
      <c r="H400" s="278"/>
      <c r="I400" s="278"/>
      <c r="J400" s="278"/>
      <c r="K400" s="278"/>
      <c r="L400" s="278"/>
      <c r="M400" s="278"/>
      <c r="N400" s="278"/>
    </row>
    <row r="401" spans="1:14" s="284" customFormat="1" ht="9.9499999999999993" customHeight="1" x14ac:dyDescent="0.25">
      <c r="B401" s="278"/>
      <c r="C401" s="278"/>
      <c r="D401" s="278"/>
      <c r="E401" s="278"/>
      <c r="F401" s="278"/>
      <c r="G401" s="278"/>
      <c r="H401" s="278"/>
      <c r="I401" s="278"/>
      <c r="J401" s="278"/>
      <c r="K401" s="278"/>
      <c r="L401" s="278"/>
      <c r="M401" s="278"/>
      <c r="N401" s="278"/>
    </row>
    <row r="402" spans="1:14" s="284" customFormat="1" ht="20.100000000000001" customHeight="1" x14ac:dyDescent="0.25">
      <c r="A402" s="260" t="s">
        <v>241</v>
      </c>
      <c r="B402" s="278"/>
      <c r="C402" s="278"/>
      <c r="D402" s="278"/>
      <c r="E402" s="408"/>
      <c r="F402" s="396"/>
      <c r="G402" s="278"/>
      <c r="H402" s="408"/>
      <c r="I402" s="278"/>
      <c r="J402" s="409"/>
      <c r="K402" s="296"/>
      <c r="L402" s="845"/>
      <c r="M402" s="845"/>
      <c r="N402" s="296"/>
    </row>
    <row r="403" spans="1:14" s="284" customFormat="1" ht="9.75" customHeight="1" x14ac:dyDescent="0.25">
      <c r="B403" s="278"/>
      <c r="C403" s="278"/>
      <c r="D403" s="278"/>
      <c r="E403" s="278"/>
      <c r="F403" s="278"/>
      <c r="G403" s="278"/>
      <c r="H403" s="278"/>
      <c r="I403" s="278"/>
      <c r="J403" s="278"/>
      <c r="K403" s="278"/>
      <c r="L403" s="278"/>
      <c r="M403" s="278"/>
      <c r="N403" s="278"/>
    </row>
    <row r="404" spans="1:14" s="284" customFormat="1" ht="20.100000000000001" customHeight="1" thickBot="1" x14ac:dyDescent="0.3">
      <c r="B404" s="278"/>
      <c r="C404" s="292">
        <v>2023</v>
      </c>
      <c r="D404" s="292">
        <v>2024</v>
      </c>
      <c r="E404" s="292">
        <v>2025</v>
      </c>
      <c r="F404" s="292">
        <v>2026</v>
      </c>
      <c r="G404" s="292">
        <v>2027</v>
      </c>
      <c r="H404" s="278"/>
      <c r="I404" s="278"/>
      <c r="J404" s="278"/>
      <c r="K404" s="278"/>
      <c r="L404" s="278"/>
      <c r="M404" s="278"/>
      <c r="N404" s="278"/>
    </row>
    <row r="405" spans="1:14" s="284" customFormat="1" ht="20.100000000000001" customHeight="1" thickTop="1" thickBot="1" x14ac:dyDescent="0.3">
      <c r="B405" s="433" t="s">
        <v>239</v>
      </c>
      <c r="C405" s="201" t="str">
        <f>IF('Fiche 3-1'!F385&gt;0,'Fiche 3-1'!F385,"")</f>
        <v/>
      </c>
      <c r="D405" s="201" t="str">
        <f>IF('Fiche 3-1'!G385&gt;0,'Fiche 3-1'!G385,"")</f>
        <v/>
      </c>
      <c r="E405" s="201" t="str">
        <f>IF('Fiche 3-1'!H385&gt;0,'Fiche 3-1'!H385,"")</f>
        <v/>
      </c>
      <c r="F405" s="201" t="str">
        <f>IF('Fiche 3-1'!I385&gt;0,'Fiche 3-1'!I385,"")</f>
        <v/>
      </c>
      <c r="G405" s="201" t="str">
        <f>IF('Fiche 3-1'!J385&gt;0,'Fiche 3-1'!J385,"")</f>
        <v/>
      </c>
      <c r="H405" s="452">
        <f>SUM(C405:G405)</f>
        <v>0</v>
      </c>
      <c r="I405" s="278"/>
      <c r="J405" s="278"/>
      <c r="K405" s="278"/>
      <c r="L405" s="278"/>
      <c r="M405" s="278"/>
      <c r="N405" s="278"/>
    </row>
    <row r="406" spans="1:14" s="284" customFormat="1" ht="20.100000000000001" customHeight="1" thickTop="1" thickBot="1" x14ac:dyDescent="0.3">
      <c r="B406" s="433" t="s">
        <v>799</v>
      </c>
      <c r="C406" s="201" t="str">
        <f>IF('Fiche 6-1_2023'!I327&gt;0,'Fiche 6-1_2023'!I327,"")</f>
        <v/>
      </c>
      <c r="D406" s="446" t="str">
        <f>IF('Fiche 6-1_2026'!D406&lt;&gt;"",'Fiche 6-1_2026'!D406,"")</f>
        <v/>
      </c>
      <c r="E406" s="446" t="str">
        <f>IF('Fiche 6-1_2026'!E406&lt;&gt;"",'Fiche 6-1_2026'!E406,"")</f>
        <v/>
      </c>
      <c r="F406" s="446" t="str">
        <f>IF('Fiche 6-1_2026'!F406&lt;&gt;"",'Fiche 6-1_2026'!F406,"")</f>
        <v/>
      </c>
      <c r="G406" s="206"/>
      <c r="H406" s="452">
        <f>SUM(C406:G406)</f>
        <v>0</v>
      </c>
      <c r="I406" s="278"/>
      <c r="J406" s="278"/>
      <c r="K406" s="278"/>
      <c r="L406" s="278"/>
      <c r="M406" s="278"/>
      <c r="N406" s="278"/>
    </row>
    <row r="407" spans="1:14" s="284" customFormat="1" ht="20.100000000000001" customHeight="1" thickTop="1" thickBot="1" x14ac:dyDescent="0.3">
      <c r="B407" s="435" t="s">
        <v>333</v>
      </c>
      <c r="C407" s="201" t="str">
        <f>IF('Fiche 6-1_2023'!K327&gt;0,'Fiche 6-1_2023'!K327,"")</f>
        <v/>
      </c>
      <c r="D407" s="446" t="str">
        <f>IF('Fiche 6-1_2026'!D407&lt;&gt;"",'Fiche 6-1_2026'!D407,"")</f>
        <v/>
      </c>
      <c r="E407" s="446" t="str">
        <f>IF('Fiche 6-1_2026'!E407&lt;&gt;"",'Fiche 6-1_2026'!E407,"")</f>
        <v/>
      </c>
      <c r="F407" s="446" t="str">
        <f>IF('Fiche 6-1_2026'!F407&lt;&gt;"",'Fiche 6-1_2026'!F407,"")</f>
        <v/>
      </c>
      <c r="G407" s="205"/>
      <c r="H407" s="452">
        <f t="shared" ref="H407:H408" si="4">SUM(C407:G407)</f>
        <v>0</v>
      </c>
      <c r="I407" s="278"/>
      <c r="J407" s="278"/>
      <c r="K407" s="278"/>
      <c r="L407" s="278"/>
      <c r="M407" s="278"/>
      <c r="N407" s="278"/>
    </row>
    <row r="408" spans="1:14" s="284" customFormat="1" ht="37.5" customHeight="1" thickTop="1" thickBot="1" x14ac:dyDescent="0.3">
      <c r="B408" s="436" t="s">
        <v>334</v>
      </c>
      <c r="C408" s="201" t="str">
        <f>IF('Fiche 6-1_2023'!N327&gt;0,'Fiche 6-1_2023'!N327,"")</f>
        <v/>
      </c>
      <c r="D408" s="446" t="str">
        <f>IF('Fiche 6-1_2026'!D408&lt;&gt;"",'Fiche 6-1_2026'!D408,"")</f>
        <v/>
      </c>
      <c r="E408" s="446" t="str">
        <f>IF('Fiche 6-1_2026'!E408&lt;&gt;"",'Fiche 6-1_2026'!E408,"")</f>
        <v/>
      </c>
      <c r="F408" s="446" t="str">
        <f>IF('Fiche 6-1_2026'!F408&lt;&gt;"",'Fiche 6-1_2026'!F408,"")</f>
        <v/>
      </c>
      <c r="G408" s="205"/>
      <c r="H408" s="452">
        <f t="shared" si="4"/>
        <v>0</v>
      </c>
      <c r="I408" s="278"/>
      <c r="J408" s="278"/>
      <c r="K408" s="278"/>
      <c r="L408" s="278"/>
      <c r="M408" s="278"/>
      <c r="N408" s="278"/>
    </row>
    <row r="409" spans="1:14" s="284" customFormat="1" ht="9.9499999999999993" customHeight="1" thickTop="1" x14ac:dyDescent="0.25">
      <c r="B409" s="278"/>
      <c r="C409" s="278"/>
      <c r="D409" s="278"/>
      <c r="E409" s="278"/>
      <c r="F409" s="278"/>
      <c r="G409" s="278"/>
      <c r="H409" s="278"/>
      <c r="I409" s="278"/>
      <c r="J409" s="278"/>
      <c r="K409" s="278"/>
      <c r="L409" s="278"/>
      <c r="M409" s="278"/>
      <c r="N409" s="278"/>
    </row>
    <row r="410" spans="1:14" s="284" customFormat="1" ht="9.9499999999999993" customHeight="1" x14ac:dyDescent="0.25">
      <c r="B410" s="278"/>
      <c r="C410" s="278"/>
      <c r="D410" s="278"/>
      <c r="E410" s="278"/>
      <c r="F410" s="278"/>
      <c r="G410" s="278"/>
      <c r="H410" s="278"/>
      <c r="I410" s="278"/>
      <c r="J410" s="278"/>
      <c r="K410" s="278"/>
      <c r="L410" s="278"/>
      <c r="M410" s="278"/>
      <c r="N410" s="278"/>
    </row>
    <row r="411" spans="1:14" s="284" customFormat="1" ht="20.100000000000001" customHeight="1" thickBot="1" x14ac:dyDescent="0.3">
      <c r="A411" s="410" t="s">
        <v>243</v>
      </c>
      <c r="B411" s="307"/>
      <c r="C411" s="307"/>
      <c r="D411" s="307"/>
      <c r="E411" s="307"/>
      <c r="F411" s="307"/>
      <c r="G411" s="307"/>
      <c r="H411" s="307"/>
      <c r="I411" s="307"/>
      <c r="J411" s="307"/>
      <c r="K411" s="278"/>
      <c r="L411" s="278"/>
      <c r="M411" s="278"/>
      <c r="N411" s="278"/>
    </row>
    <row r="412" spans="1:14" s="284" customFormat="1" ht="35.1" customHeight="1" thickTop="1" x14ac:dyDescent="0.25">
      <c r="A412" s="307"/>
      <c r="B412" s="581"/>
      <c r="C412" s="582"/>
      <c r="D412" s="582"/>
      <c r="E412" s="582"/>
      <c r="F412" s="582"/>
      <c r="G412" s="582"/>
      <c r="H412" s="582"/>
      <c r="I412" s="582"/>
      <c r="J412" s="582"/>
      <c r="K412" s="582"/>
      <c r="L412" s="582"/>
      <c r="M412" s="582"/>
      <c r="N412" s="583"/>
    </row>
    <row r="413" spans="1:14" s="284" customFormat="1" ht="35.1" customHeight="1" x14ac:dyDescent="0.25">
      <c r="A413" s="307"/>
      <c r="B413" s="584"/>
      <c r="C413" s="585"/>
      <c r="D413" s="585"/>
      <c r="E413" s="585"/>
      <c r="F413" s="585"/>
      <c r="G413" s="585"/>
      <c r="H413" s="585"/>
      <c r="I413" s="585"/>
      <c r="J413" s="585"/>
      <c r="K413" s="585"/>
      <c r="L413" s="585"/>
      <c r="M413" s="585"/>
      <c r="N413" s="586"/>
    </row>
    <row r="414" spans="1:14" ht="35.1" customHeight="1" thickBot="1" x14ac:dyDescent="0.25">
      <c r="A414" s="307"/>
      <c r="B414" s="587"/>
      <c r="C414" s="588"/>
      <c r="D414" s="588"/>
      <c r="E414" s="588"/>
      <c r="F414" s="588"/>
      <c r="G414" s="588"/>
      <c r="H414" s="588"/>
      <c r="I414" s="588"/>
      <c r="J414" s="588"/>
      <c r="K414" s="588"/>
      <c r="L414" s="588"/>
      <c r="M414" s="588"/>
      <c r="N414" s="589"/>
    </row>
    <row r="415" spans="1:14" s="283" customFormat="1" ht="20.100000000000001" customHeight="1" thickTop="1" x14ac:dyDescent="0.2">
      <c r="A415" s="307"/>
      <c r="B415" s="307"/>
      <c r="C415" s="307"/>
      <c r="D415" s="307"/>
      <c r="E415" s="307"/>
      <c r="F415" s="307"/>
      <c r="G415" s="307"/>
      <c r="H415" s="307"/>
      <c r="I415" s="307"/>
      <c r="J415" s="307"/>
      <c r="K415" s="239"/>
      <c r="L415" s="239"/>
      <c r="M415" s="239"/>
      <c r="N415" s="239"/>
    </row>
    <row r="416" spans="1:14" s="283" customFormat="1" ht="20.100000000000001" customHeight="1" x14ac:dyDescent="0.2">
      <c r="A416" s="260" t="s">
        <v>321</v>
      </c>
      <c r="B416" s="239"/>
      <c r="C416" s="239"/>
      <c r="D416" s="239"/>
      <c r="E416" s="239"/>
      <c r="F416" s="239"/>
      <c r="G416" s="239"/>
      <c r="H416" s="239"/>
      <c r="I416" s="239"/>
      <c r="J416" s="239"/>
      <c r="K416" s="239"/>
      <c r="L416" s="239"/>
      <c r="M416" s="239"/>
      <c r="N416" s="239"/>
    </row>
    <row r="417" spans="1:14" s="283" customFormat="1" ht="9.9499999999999993" customHeight="1" x14ac:dyDescent="0.2">
      <c r="A417" s="239"/>
      <c r="B417" s="239"/>
      <c r="C417" s="239"/>
      <c r="D417" s="239"/>
      <c r="E417" s="239"/>
      <c r="F417" s="239"/>
      <c r="G417" s="239"/>
      <c r="H417" s="239"/>
      <c r="I417" s="239"/>
      <c r="J417" s="239"/>
      <c r="K417" s="239"/>
      <c r="L417" s="239"/>
      <c r="M417" s="239"/>
      <c r="N417" s="239"/>
    </row>
    <row r="418" spans="1:14" s="283" customFormat="1" ht="29.25" customHeight="1" thickBot="1" x14ac:dyDescent="0.25">
      <c r="A418" s="239"/>
      <c r="B418" s="307"/>
      <c r="C418" s="307"/>
      <c r="D418" s="600" t="s">
        <v>314</v>
      </c>
      <c r="E418" s="600"/>
      <c r="F418" s="600" t="s">
        <v>320</v>
      </c>
      <c r="G418" s="600"/>
      <c r="H418" s="600" t="s">
        <v>315</v>
      </c>
      <c r="I418" s="600"/>
      <c r="J418" s="800" t="s">
        <v>232</v>
      </c>
      <c r="K418" s="801"/>
      <c r="L418" s="801"/>
      <c r="M418" s="801"/>
      <c r="N418" s="802"/>
    </row>
    <row r="419" spans="1:14" s="283" customFormat="1" ht="35.1" customHeight="1" thickTop="1" thickBot="1" x14ac:dyDescent="0.25">
      <c r="A419" s="239"/>
      <c r="B419" s="744"/>
      <c r="C419" s="744"/>
      <c r="D419" s="843" t="str">
        <f>IF('Fiche 3-1'!D429&lt;&gt;"",'Fiche 3-1'!D429,"")</f>
        <v/>
      </c>
      <c r="E419" s="844"/>
      <c r="F419" s="843" t="str">
        <f>IF('Fiche 3-1'!G429&lt;&gt;"",'Fiche 3-1'!G429,"")</f>
        <v/>
      </c>
      <c r="G419" s="844"/>
      <c r="H419" s="620"/>
      <c r="I419" s="605"/>
      <c r="J419" s="626"/>
      <c r="K419" s="619"/>
      <c r="L419" s="619"/>
      <c r="M419" s="619"/>
      <c r="N419" s="620"/>
    </row>
    <row r="420" spans="1:14" s="283" customFormat="1" ht="35.1" customHeight="1" thickTop="1" thickBot="1" x14ac:dyDescent="0.25">
      <c r="A420" s="239"/>
      <c r="B420" s="744"/>
      <c r="C420" s="745"/>
      <c r="D420" s="843" t="str">
        <f>IF('Fiche 3-1'!D430&lt;&gt;"",'Fiche 3-1'!D430,"")</f>
        <v/>
      </c>
      <c r="E420" s="844"/>
      <c r="F420" s="843" t="str">
        <f>IF('Fiche 3-1'!G430&lt;&gt;"",'Fiche 3-1'!G430,"")</f>
        <v/>
      </c>
      <c r="G420" s="844"/>
      <c r="H420" s="620"/>
      <c r="I420" s="605"/>
      <c r="J420" s="626"/>
      <c r="K420" s="619"/>
      <c r="L420" s="619"/>
      <c r="M420" s="619"/>
      <c r="N420" s="620"/>
    </row>
    <row r="421" spans="1:14" s="283" customFormat="1" ht="35.1" customHeight="1" thickTop="1" thickBot="1" x14ac:dyDescent="0.25">
      <c r="A421" s="239"/>
      <c r="B421" s="744"/>
      <c r="C421" s="745"/>
      <c r="D421" s="843" t="str">
        <f>IF('Fiche 3-1'!D431&lt;&gt;"",'Fiche 3-1'!D431,"")</f>
        <v/>
      </c>
      <c r="E421" s="844"/>
      <c r="F421" s="843" t="str">
        <f>IF('Fiche 3-1'!G431&lt;&gt;"",'Fiche 3-1'!G431,"")</f>
        <v/>
      </c>
      <c r="G421" s="844"/>
      <c r="H421" s="620"/>
      <c r="I421" s="605"/>
      <c r="J421" s="626"/>
      <c r="K421" s="619"/>
      <c r="L421" s="619"/>
      <c r="M421" s="619"/>
      <c r="N421" s="620"/>
    </row>
    <row r="422" spans="1:14" s="277" customFormat="1" ht="9" customHeight="1" thickTop="1" x14ac:dyDescent="0.2">
      <c r="A422" s="239"/>
      <c r="B422" s="278"/>
      <c r="C422" s="411"/>
      <c r="D422" s="275"/>
      <c r="E422" s="275"/>
      <c r="F422" s="275"/>
      <c r="G422" s="275"/>
      <c r="H422" s="275"/>
      <c r="I422" s="275"/>
      <c r="J422" s="275"/>
      <c r="K422" s="275"/>
      <c r="L422" s="311"/>
      <c r="M422" s="239"/>
      <c r="N422" s="239"/>
    </row>
    <row r="423" spans="1:14" s="283" customFormat="1" ht="9.9499999999999993" customHeight="1" x14ac:dyDescent="0.2">
      <c r="A423" s="412" t="s">
        <v>312</v>
      </c>
      <c r="B423" s="309"/>
      <c r="C423" s="309"/>
      <c r="D423" s="310"/>
      <c r="E423" s="310"/>
      <c r="F423" s="310"/>
      <c r="G423" s="310"/>
      <c r="H423" s="310"/>
      <c r="I423" s="310"/>
      <c r="J423" s="311"/>
      <c r="K423" s="311"/>
      <c r="L423" s="311"/>
      <c r="M423" s="239"/>
      <c r="N423" s="239"/>
    </row>
    <row r="424" spans="1:14" s="283" customFormat="1" ht="9.9499999999999993" customHeight="1" x14ac:dyDescent="0.2">
      <c r="A424" s="239"/>
      <c r="B424" s="309"/>
      <c r="C424" s="309"/>
      <c r="D424" s="310"/>
      <c r="E424" s="310"/>
      <c r="F424" s="310"/>
      <c r="G424" s="310"/>
      <c r="H424" s="310"/>
      <c r="I424" s="310"/>
      <c r="J424" s="311"/>
      <c r="K424" s="311"/>
      <c r="L424" s="311"/>
      <c r="M424" s="239"/>
      <c r="N424" s="239"/>
    </row>
    <row r="425" spans="1:14" s="283" customFormat="1" ht="9.9499999999999993" customHeight="1" x14ac:dyDescent="0.2">
      <c r="A425" s="239"/>
      <c r="B425" s="309"/>
      <c r="C425" s="309"/>
      <c r="D425" s="310"/>
      <c r="E425" s="310"/>
      <c r="F425" s="310"/>
      <c r="G425" s="310"/>
      <c r="H425" s="310"/>
      <c r="I425" s="310"/>
      <c r="J425" s="311"/>
      <c r="K425" s="311"/>
      <c r="L425" s="311"/>
      <c r="M425" s="239"/>
      <c r="N425" s="239"/>
    </row>
    <row r="426" spans="1:14" s="284" customFormat="1" ht="20.100000000000001" customHeight="1" x14ac:dyDescent="0.25">
      <c r="A426" s="246" t="s">
        <v>345</v>
      </c>
      <c r="B426" s="275"/>
      <c r="C426" s="275"/>
      <c r="D426" s="278"/>
      <c r="E426" s="408" t="str">
        <f>IF('Fiche 3-1'!F446&gt;0,'Fiche 3-1'!F446,"")</f>
        <v/>
      </c>
      <c r="F426" s="396"/>
      <c r="G426" s="278"/>
      <c r="H426" s="408"/>
      <c r="I426" s="278"/>
      <c r="J426" s="409"/>
      <c r="K426" s="184"/>
      <c r="L426" s="275"/>
      <c r="M426" s="275"/>
      <c r="N426" s="275"/>
    </row>
    <row r="427" spans="1:14" s="284" customFormat="1" ht="20.100000000000001" customHeight="1" x14ac:dyDescent="0.25">
      <c r="A427" s="246"/>
      <c r="B427" s="275"/>
      <c r="C427" s="275"/>
      <c r="D427" s="275"/>
      <c r="E427" s="183"/>
      <c r="F427" s="275"/>
      <c r="G427" s="246"/>
      <c r="H427" s="275"/>
      <c r="I427" s="275"/>
      <c r="J427" s="409"/>
      <c r="K427" s="184"/>
      <c r="L427" s="275"/>
      <c r="M427" s="275"/>
      <c r="N427" s="275"/>
    </row>
    <row r="428" spans="1:14" s="284" customFormat="1" ht="20.100000000000001" customHeight="1" thickBot="1" x14ac:dyDescent="0.3">
      <c r="A428" s="246"/>
      <c r="B428" s="278"/>
      <c r="C428" s="292">
        <v>2023</v>
      </c>
      <c r="D428" s="292">
        <v>2024</v>
      </c>
      <c r="E428" s="292">
        <v>2025</v>
      </c>
      <c r="F428" s="292">
        <v>2026</v>
      </c>
      <c r="G428" s="292">
        <v>2027</v>
      </c>
      <c r="H428" s="275"/>
      <c r="I428" s="275"/>
      <c r="J428" s="409"/>
      <c r="K428" s="184"/>
      <c r="L428" s="275"/>
      <c r="M428" s="275"/>
      <c r="N428" s="275"/>
    </row>
    <row r="429" spans="1:14" s="284" customFormat="1" ht="20.100000000000001" customHeight="1" thickTop="1" thickBot="1" x14ac:dyDescent="0.3">
      <c r="A429" s="246"/>
      <c r="B429" s="437" t="s">
        <v>239</v>
      </c>
      <c r="C429" s="198" t="str">
        <f>IF('Fiche 3-1'!F409&gt;0,'Fiche 3-1'!F409,"")</f>
        <v/>
      </c>
      <c r="D429" s="198" t="str">
        <f>IF('Fiche 3-1'!G409&gt;0,'Fiche 3-1'!G409,"")</f>
        <v/>
      </c>
      <c r="E429" s="198" t="str">
        <f>IF('Fiche 3-1'!H409&gt;0,'Fiche 3-1'!H409,"")</f>
        <v/>
      </c>
      <c r="F429" s="198" t="str">
        <f>IF('Fiche 3-1'!I409&gt;0,'Fiche 3-1'!I409,"")</f>
        <v/>
      </c>
      <c r="G429" s="198" t="str">
        <f>IF('Fiche 3-1'!J409&gt;0,'Fiche 3-1'!J409,"")</f>
        <v/>
      </c>
      <c r="H429" s="184">
        <f>SUM(C429:G429)</f>
        <v>0</v>
      </c>
      <c r="I429" s="275"/>
      <c r="J429" s="409"/>
      <c r="K429" s="184"/>
      <c r="L429" s="275"/>
      <c r="M429" s="275"/>
      <c r="N429" s="275"/>
    </row>
    <row r="430" spans="1:14" s="284" customFormat="1" ht="20.100000000000001" customHeight="1" thickTop="1" thickBot="1" x14ac:dyDescent="0.3">
      <c r="A430" s="246"/>
      <c r="B430" s="437" t="s">
        <v>799</v>
      </c>
      <c r="C430" s="198" t="str">
        <f>IF('Fiche 6-1_2023'!J343&gt;0,'Fiche 6-1_2023'!J343,"")</f>
        <v/>
      </c>
      <c r="D430" s="447" t="str">
        <f>IF('Fiche 6-1_2026'!D430&lt;&gt;"",'Fiche 6-1_2026'!D430,"")</f>
        <v/>
      </c>
      <c r="E430" s="447" t="str">
        <f>IF('Fiche 6-1_2026'!E430&lt;&gt;"",'Fiche 6-1_2026'!E430,"")</f>
        <v/>
      </c>
      <c r="F430" s="447" t="str">
        <f>IF('Fiche 6-1_2026'!F430&lt;&gt;"",'Fiche 6-1_2026'!F430,"")</f>
        <v/>
      </c>
      <c r="G430" s="180"/>
      <c r="H430" s="184">
        <f>SUM(C430:G430)</f>
        <v>0</v>
      </c>
      <c r="I430" s="275"/>
      <c r="J430" s="409"/>
      <c r="K430" s="184"/>
      <c r="L430" s="275"/>
      <c r="M430" s="275"/>
      <c r="N430" s="275"/>
    </row>
    <row r="431" spans="1:14" s="284" customFormat="1" ht="20.100000000000001" customHeight="1" thickTop="1" x14ac:dyDescent="0.25">
      <c r="A431" s="246"/>
      <c r="B431" s="275"/>
      <c r="C431" s="275"/>
      <c r="D431" s="275"/>
      <c r="E431" s="275"/>
      <c r="F431" s="275"/>
      <c r="G431" s="246"/>
      <c r="H431" s="275"/>
      <c r="I431" s="275"/>
      <c r="J431" s="409"/>
      <c r="K431" s="184"/>
      <c r="L431" s="275"/>
      <c r="M431" s="275"/>
      <c r="N431" s="275"/>
    </row>
    <row r="432" spans="1:14" ht="9.9499999999999993" customHeight="1" thickBot="1" x14ac:dyDescent="0.25"/>
    <row r="433" spans="1:15" s="283" customFormat="1" ht="20.100000000000001" hidden="1" customHeight="1" x14ac:dyDescent="0.25">
      <c r="A433" s="260" t="s">
        <v>276</v>
      </c>
      <c r="B433" s="239"/>
      <c r="C433" s="239"/>
      <c r="D433" s="239"/>
      <c r="E433" s="239"/>
      <c r="F433" s="239"/>
      <c r="G433" s="239"/>
      <c r="H433" s="239"/>
      <c r="I433" s="239"/>
      <c r="J433" s="239"/>
      <c r="K433" s="239"/>
      <c r="L433" s="239"/>
      <c r="M433" s="239"/>
      <c r="N433" s="239"/>
    </row>
    <row r="434" spans="1:15" s="283" customFormat="1" ht="20.100000000000001" hidden="1" customHeight="1" x14ac:dyDescent="0.25">
      <c r="A434" s="413"/>
      <c r="B434" s="812"/>
      <c r="C434" s="747"/>
      <c r="D434" s="747"/>
      <c r="E434" s="747"/>
      <c r="F434" s="747"/>
      <c r="G434" s="747"/>
      <c r="H434" s="747"/>
      <c r="I434" s="747"/>
      <c r="J434" s="748"/>
      <c r="K434" s="239"/>
      <c r="L434" s="239"/>
      <c r="M434" s="239"/>
      <c r="N434" s="239"/>
    </row>
    <row r="435" spans="1:15" s="283" customFormat="1" ht="20.100000000000001" hidden="1" customHeight="1" x14ac:dyDescent="0.25">
      <c r="A435" s="239"/>
      <c r="B435" s="239"/>
      <c r="C435" s="239"/>
      <c r="D435" s="239"/>
      <c r="E435" s="239"/>
      <c r="F435" s="239"/>
      <c r="G435" s="239"/>
      <c r="H435" s="239"/>
      <c r="I435" s="239"/>
      <c r="J435" s="239"/>
      <c r="K435" s="239"/>
      <c r="L435" s="239"/>
      <c r="M435" s="239"/>
      <c r="N435" s="239"/>
    </row>
    <row r="436" spans="1:15" s="283" customFormat="1" ht="35.1" customHeight="1" thickTop="1" x14ac:dyDescent="0.2">
      <c r="A436" s="246" t="s">
        <v>346</v>
      </c>
      <c r="B436" s="246"/>
      <c r="C436" s="246"/>
      <c r="D436" s="239"/>
      <c r="E436" s="813"/>
      <c r="F436" s="814"/>
      <c r="G436" s="814"/>
      <c r="H436" s="814"/>
      <c r="I436" s="814"/>
      <c r="J436" s="814"/>
      <c r="K436" s="814"/>
      <c r="L436" s="814"/>
      <c r="M436" s="814"/>
      <c r="N436" s="815"/>
    </row>
    <row r="437" spans="1:15" s="283" customFormat="1" ht="35.1" customHeight="1" x14ac:dyDescent="0.2">
      <c r="A437" s="239"/>
      <c r="B437" s="239"/>
      <c r="C437" s="239"/>
      <c r="D437" s="239"/>
      <c r="E437" s="816"/>
      <c r="F437" s="817"/>
      <c r="G437" s="817"/>
      <c r="H437" s="817"/>
      <c r="I437" s="817"/>
      <c r="J437" s="817"/>
      <c r="K437" s="817"/>
      <c r="L437" s="817"/>
      <c r="M437" s="817"/>
      <c r="N437" s="818"/>
    </row>
    <row r="438" spans="1:15" s="283" customFormat="1" ht="35.1" customHeight="1" thickBot="1" x14ac:dyDescent="0.25">
      <c r="A438" s="239"/>
      <c r="B438" s="239"/>
      <c r="C438" s="239"/>
      <c r="D438" s="239"/>
      <c r="E438" s="819"/>
      <c r="F438" s="820"/>
      <c r="G438" s="820"/>
      <c r="H438" s="820"/>
      <c r="I438" s="820"/>
      <c r="J438" s="820"/>
      <c r="K438" s="820"/>
      <c r="L438" s="820"/>
      <c r="M438" s="820"/>
      <c r="N438" s="821"/>
    </row>
    <row r="439" spans="1:15" s="419" customFormat="1" ht="14.25" x14ac:dyDescent="0.2">
      <c r="A439" s="246"/>
      <c r="B439" s="249"/>
      <c r="C439" s="249"/>
      <c r="D439" s="249"/>
      <c r="E439" s="249"/>
      <c r="F439" s="249"/>
      <c r="G439" s="249"/>
      <c r="H439" s="249"/>
      <c r="I439" s="249"/>
      <c r="J439" s="249"/>
      <c r="K439" s="249"/>
      <c r="L439" s="249"/>
      <c r="M439" s="249"/>
      <c r="N439" s="249"/>
      <c r="O439" s="418"/>
    </row>
    <row r="440" spans="1:15" s="419" customFormat="1" ht="14.25" x14ac:dyDescent="0.2">
      <c r="A440" s="412"/>
      <c r="B440" s="309"/>
      <c r="C440" s="309"/>
      <c r="D440" s="310"/>
      <c r="E440" s="310"/>
      <c r="F440" s="310"/>
      <c r="G440" s="310"/>
      <c r="H440" s="310"/>
      <c r="I440" s="310"/>
      <c r="J440" s="311"/>
      <c r="K440" s="311"/>
      <c r="L440" s="311"/>
      <c r="M440" s="239"/>
      <c r="N440" s="239"/>
      <c r="O440" s="418"/>
    </row>
    <row r="441" spans="1:15" s="419" customFormat="1" ht="14.25" x14ac:dyDescent="0.2">
      <c r="A441" s="288"/>
      <c r="B441" s="288"/>
      <c r="C441" s="288"/>
      <c r="D441" s="288"/>
      <c r="E441" s="288"/>
      <c r="F441" s="288"/>
      <c r="G441" s="288"/>
      <c r="H441" s="288"/>
      <c r="I441" s="288"/>
      <c r="J441" s="288"/>
      <c r="K441" s="288"/>
      <c r="L441" s="288"/>
      <c r="M441" s="288"/>
      <c r="N441" s="288"/>
      <c r="O441" s="418"/>
    </row>
    <row r="442" spans="1:15" s="419" customFormat="1" ht="14.25" x14ac:dyDescent="0.2">
      <c r="A442" s="289" t="s">
        <v>501</v>
      </c>
      <c r="B442" s="288"/>
      <c r="C442" s="288"/>
      <c r="D442" s="740" t="str">
        <f>IF('Fiche 3-1'!E437&lt;&gt;"",'Fiche 3-1'!E437,"")</f>
        <v/>
      </c>
      <c r="E442" s="741"/>
      <c r="F442" s="741"/>
      <c r="G442" s="741"/>
      <c r="H442" s="741"/>
      <c r="I442" s="741"/>
      <c r="J442" s="741"/>
      <c r="K442" s="741"/>
      <c r="L442" s="741"/>
      <c r="M442" s="742"/>
      <c r="N442" s="288"/>
      <c r="O442" s="418"/>
    </row>
    <row r="443" spans="1:15" s="419" customFormat="1" ht="14.25" x14ac:dyDescent="0.2">
      <c r="A443" s="288"/>
      <c r="B443" s="288"/>
      <c r="C443" s="288"/>
      <c r="D443" s="288"/>
      <c r="E443" s="288"/>
      <c r="F443" s="288"/>
      <c r="G443" s="288"/>
      <c r="H443" s="288"/>
      <c r="I443" s="288"/>
      <c r="J443" s="288"/>
      <c r="K443" s="288"/>
      <c r="L443" s="288"/>
      <c r="M443" s="288"/>
      <c r="N443" s="288"/>
      <c r="O443" s="418"/>
    </row>
    <row r="444" spans="1:15" s="419" customFormat="1" ht="14.25" x14ac:dyDescent="0.2">
      <c r="A444" s="252"/>
      <c r="B444" s="252"/>
      <c r="C444" s="252"/>
      <c r="D444" s="252"/>
      <c r="E444" s="252"/>
      <c r="F444" s="252"/>
      <c r="G444" s="252"/>
      <c r="H444" s="252"/>
      <c r="I444" s="252"/>
      <c r="J444" s="252"/>
      <c r="K444" s="252"/>
      <c r="L444" s="252"/>
      <c r="M444" s="252"/>
      <c r="N444" s="252"/>
      <c r="O444" s="418"/>
    </row>
    <row r="445" spans="1:15" s="419" customFormat="1" ht="14.25" x14ac:dyDescent="0.2">
      <c r="A445" s="246" t="s">
        <v>17</v>
      </c>
      <c r="B445" s="743" t="str">
        <f>IF('Fiche 3-1'!C440&lt;&gt;"",'Fiche 3-1'!C440,"")</f>
        <v/>
      </c>
      <c r="C445" s="743"/>
      <c r="D445" s="743"/>
      <c r="E445" s="743"/>
      <c r="F445" s="743"/>
      <c r="G445" s="743"/>
      <c r="H445" s="743"/>
      <c r="I445" s="743"/>
      <c r="J445" s="743"/>
      <c r="K445" s="743"/>
      <c r="L445" s="743"/>
      <c r="M445" s="743"/>
      <c r="N445" s="743"/>
      <c r="O445" s="418"/>
    </row>
    <row r="446" spans="1:15" s="419" customFormat="1" ht="14.25" x14ac:dyDescent="0.2">
      <c r="A446" s="246"/>
      <c r="B446" s="249"/>
      <c r="C446" s="249"/>
      <c r="D446" s="249"/>
      <c r="E446" s="249"/>
      <c r="F446" s="249"/>
      <c r="G446" s="249"/>
      <c r="H446" s="249"/>
      <c r="I446" s="249"/>
      <c r="J446" s="249"/>
      <c r="K446" s="249"/>
      <c r="L446" s="249"/>
      <c r="M446" s="249"/>
      <c r="N446" s="249"/>
      <c r="O446" s="418"/>
    </row>
    <row r="447" spans="1:15" ht="9.9499999999999993" customHeight="1" x14ac:dyDescent="0.2">
      <c r="A447" s="246"/>
      <c r="B447" s="249"/>
      <c r="C447" s="249"/>
      <c r="D447" s="249"/>
      <c r="E447" s="249"/>
      <c r="F447" s="249"/>
      <c r="G447" s="249"/>
      <c r="H447" s="249"/>
      <c r="I447" s="249"/>
      <c r="J447" s="249"/>
      <c r="K447" s="249"/>
      <c r="L447" s="249"/>
      <c r="M447" s="249"/>
      <c r="N447" s="249"/>
    </row>
    <row r="448" spans="1:15" x14ac:dyDescent="0.2">
      <c r="A448" s="262"/>
      <c r="B448" s="291"/>
      <c r="C448" s="249"/>
    </row>
    <row r="449" spans="1:14" ht="30" customHeight="1" thickBot="1" x14ac:dyDescent="0.25">
      <c r="E449" s="292">
        <v>2023</v>
      </c>
      <c r="F449" s="292">
        <v>2024</v>
      </c>
      <c r="G449" s="292">
        <v>2025</v>
      </c>
      <c r="H449" s="292">
        <v>2026</v>
      </c>
      <c r="I449" s="292">
        <v>2027</v>
      </c>
    </row>
    <row r="450" spans="1:14" ht="20.100000000000001" customHeight="1" thickTop="1" thickBot="1" x14ac:dyDescent="0.25">
      <c r="B450" s="846" t="s">
        <v>74</v>
      </c>
      <c r="C450" s="846"/>
      <c r="D450" s="846"/>
      <c r="E450" s="201" t="str">
        <f>IF('Fiche 3-1'!E458&gt;0,'Fiche 3-1'!E458,"")</f>
        <v/>
      </c>
      <c r="F450" s="201" t="str">
        <f>IF('Fiche 3-1'!F458&gt;0,'Fiche 3-1'!F458,"")</f>
        <v/>
      </c>
      <c r="G450" s="201" t="str">
        <f>IF('Fiche 3-1'!G458&gt;0,'Fiche 3-1'!G458,"")</f>
        <v/>
      </c>
      <c r="H450" s="201" t="str">
        <f>IF('Fiche 3-1'!H458&gt;0,'Fiche 3-1'!H458,"")</f>
        <v/>
      </c>
      <c r="I450" s="201" t="str">
        <f>IF('Fiche 3-1'!I458&gt;0,'Fiche 3-1'!I458,"")</f>
        <v/>
      </c>
      <c r="J450" s="453">
        <f>SUM(E450:I450)</f>
        <v>0</v>
      </c>
    </row>
    <row r="451" spans="1:14" ht="20.100000000000001" customHeight="1" thickTop="1" thickBot="1" x14ac:dyDescent="0.25">
      <c r="A451" s="262"/>
      <c r="B451" s="846" t="s">
        <v>797</v>
      </c>
      <c r="C451" s="846"/>
      <c r="D451" s="847"/>
      <c r="E451" s="431" t="str">
        <f>IF('Fiche 6-1_2023'!H359&gt;0,'Fiche 6-1_2023'!H359,"")</f>
        <v/>
      </c>
      <c r="F451" s="451" t="str">
        <f>IF('Fiche 6-1_2026'!F451&lt;&gt;"",'Fiche 6-1_2026'!F451,"")</f>
        <v/>
      </c>
      <c r="G451" s="451" t="str">
        <f>IF('Fiche 6-1_2026'!G451&lt;&gt;"",'Fiche 6-1_2026'!G451,"")</f>
        <v/>
      </c>
      <c r="H451" s="451" t="str">
        <f>IF('Fiche 6-1_2026'!H451&lt;&gt;"",'Fiche 6-1_2026'!H451,"")</f>
        <v/>
      </c>
      <c r="I451" s="203"/>
      <c r="J451" s="453">
        <f>SUM(E451:I451)</f>
        <v>0</v>
      </c>
    </row>
    <row r="452" spans="1:14" ht="20.100000000000001" customHeight="1" thickTop="1" x14ac:dyDescent="0.2">
      <c r="A452" s="262"/>
      <c r="B452" s="311"/>
      <c r="C452" s="277"/>
      <c r="D452" s="406"/>
      <c r="E452" s="181"/>
      <c r="F452" s="277"/>
      <c r="G452" s="299"/>
    </row>
    <row r="453" spans="1:14" ht="20.100000000000001" customHeight="1" x14ac:dyDescent="0.2">
      <c r="A453" s="262"/>
      <c r="B453" s="311"/>
      <c r="C453" s="277"/>
      <c r="D453" s="406"/>
      <c r="E453" s="181"/>
      <c r="F453" s="277"/>
      <c r="G453" s="299"/>
    </row>
    <row r="454" spans="1:14" ht="20.100000000000001" customHeight="1" thickBot="1" x14ac:dyDescent="0.25">
      <c r="A454" s="397" t="s">
        <v>240</v>
      </c>
      <c r="B454" s="311"/>
      <c r="C454" s="277"/>
      <c r="D454" s="277"/>
      <c r="E454" s="277"/>
      <c r="F454" s="277"/>
    </row>
    <row r="455" spans="1:14" ht="30" customHeight="1" thickTop="1" x14ac:dyDescent="0.2">
      <c r="A455" s="297"/>
      <c r="B455" s="581"/>
      <c r="C455" s="582"/>
      <c r="D455" s="582"/>
      <c r="E455" s="582"/>
      <c r="F455" s="582"/>
      <c r="G455" s="582"/>
      <c r="H455" s="582"/>
      <c r="I455" s="582"/>
      <c r="J455" s="582"/>
      <c r="K455" s="582"/>
      <c r="L455" s="582"/>
      <c r="M455" s="582"/>
      <c r="N455" s="583"/>
    </row>
    <row r="456" spans="1:14" ht="30" customHeight="1" x14ac:dyDescent="0.2">
      <c r="B456" s="584"/>
      <c r="C456" s="585"/>
      <c r="D456" s="585"/>
      <c r="E456" s="585"/>
      <c r="F456" s="585"/>
      <c r="G456" s="585"/>
      <c r="H456" s="585"/>
      <c r="I456" s="585"/>
      <c r="J456" s="585"/>
      <c r="K456" s="585"/>
      <c r="L456" s="585"/>
      <c r="M456" s="585"/>
      <c r="N456" s="586"/>
    </row>
    <row r="457" spans="1:14" ht="30" customHeight="1" thickBot="1" x14ac:dyDescent="0.25">
      <c r="B457" s="587"/>
      <c r="C457" s="588"/>
      <c r="D457" s="588"/>
      <c r="E457" s="588"/>
      <c r="F457" s="588"/>
      <c r="G457" s="588"/>
      <c r="H457" s="588"/>
      <c r="I457" s="588"/>
      <c r="J457" s="588"/>
      <c r="K457" s="588"/>
      <c r="L457" s="588"/>
      <c r="M457" s="588"/>
      <c r="N457" s="589"/>
    </row>
    <row r="458" spans="1:14" ht="9.9499999999999993" customHeight="1" thickTop="1" thickBot="1" x14ac:dyDescent="0.25">
      <c r="B458" s="298"/>
      <c r="C458" s="298"/>
      <c r="D458" s="298"/>
      <c r="E458" s="298"/>
      <c r="F458" s="298"/>
      <c r="G458" s="298"/>
      <c r="H458" s="298"/>
      <c r="I458" s="298"/>
      <c r="J458" s="298"/>
      <c r="K458" s="298"/>
      <c r="L458" s="298"/>
      <c r="M458" s="298"/>
      <c r="N458" s="298"/>
    </row>
    <row r="459" spans="1:14" ht="20.100000000000001" customHeight="1" thickTop="1" thickBot="1" x14ac:dyDescent="0.25">
      <c r="A459" s="246" t="s">
        <v>18</v>
      </c>
      <c r="D459" s="407" t="str">
        <f>IF('Fiche 3-1'!E461&lt;&gt;"",'Fiche 3-1'!E461,"")</f>
        <v/>
      </c>
      <c r="G459" s="246" t="s">
        <v>19</v>
      </c>
      <c r="I459" s="21"/>
    </row>
    <row r="460" spans="1:14" ht="9.9499999999999993" customHeight="1" thickTop="1" x14ac:dyDescent="0.2"/>
    <row r="461" spans="1:14" ht="13.5" thickBot="1" x14ac:dyDescent="0.25">
      <c r="A461" s="262" t="s">
        <v>20</v>
      </c>
    </row>
    <row r="462" spans="1:14" ht="35.1" customHeight="1" thickTop="1" x14ac:dyDescent="0.2">
      <c r="B462" s="581"/>
      <c r="C462" s="582"/>
      <c r="D462" s="582"/>
      <c r="E462" s="582"/>
      <c r="F462" s="582"/>
      <c r="G462" s="582"/>
      <c r="H462" s="582"/>
      <c r="I462" s="582"/>
      <c r="J462" s="582"/>
      <c r="K462" s="582"/>
      <c r="L462" s="582"/>
      <c r="M462" s="582"/>
      <c r="N462" s="583"/>
    </row>
    <row r="463" spans="1:14" ht="35.1" customHeight="1" x14ac:dyDescent="0.2">
      <c r="B463" s="584"/>
      <c r="C463" s="585"/>
      <c r="D463" s="585"/>
      <c r="E463" s="585"/>
      <c r="F463" s="585"/>
      <c r="G463" s="585"/>
      <c r="H463" s="585"/>
      <c r="I463" s="585"/>
      <c r="J463" s="585"/>
      <c r="K463" s="585"/>
      <c r="L463" s="585"/>
      <c r="M463" s="585"/>
      <c r="N463" s="586"/>
    </row>
    <row r="464" spans="1:14" s="255" customFormat="1" ht="35.1" customHeight="1" thickBot="1" x14ac:dyDescent="0.3">
      <c r="B464" s="587"/>
      <c r="C464" s="588"/>
      <c r="D464" s="588"/>
      <c r="E464" s="588"/>
      <c r="F464" s="588"/>
      <c r="G464" s="588"/>
      <c r="H464" s="588"/>
      <c r="I464" s="588"/>
      <c r="J464" s="588"/>
      <c r="K464" s="588"/>
      <c r="L464" s="588"/>
      <c r="M464" s="588"/>
      <c r="N464" s="589"/>
    </row>
    <row r="465" spans="1:14" s="284" customFormat="1" ht="9.9499999999999993" customHeight="1" thickTop="1" x14ac:dyDescent="0.25">
      <c r="B465" s="278"/>
      <c r="C465" s="278"/>
      <c r="D465" s="278"/>
      <c r="E465" s="278"/>
      <c r="F465" s="278"/>
      <c r="G465" s="278"/>
      <c r="H465" s="278"/>
      <c r="I465" s="278"/>
      <c r="J465" s="278"/>
      <c r="K465" s="278"/>
      <c r="L465" s="278"/>
      <c r="M465" s="278"/>
      <c r="N465" s="278"/>
    </row>
    <row r="466" spans="1:14" s="284" customFormat="1" ht="20.100000000000001" customHeight="1" thickBot="1" x14ac:dyDescent="0.3">
      <c r="A466" s="260" t="s">
        <v>301</v>
      </c>
      <c r="B466" s="278"/>
      <c r="C466" s="278"/>
      <c r="D466" s="278"/>
      <c r="E466" s="278"/>
      <c r="F466" s="278"/>
      <c r="G466" s="278"/>
      <c r="H466" s="278"/>
      <c r="I466" s="278"/>
      <c r="J466" s="278"/>
      <c r="K466" s="278"/>
      <c r="L466" s="278"/>
      <c r="M466" s="278"/>
      <c r="N466" s="278"/>
    </row>
    <row r="467" spans="1:14" s="284" customFormat="1" ht="35.1" customHeight="1" thickTop="1" x14ac:dyDescent="0.25">
      <c r="B467" s="581"/>
      <c r="C467" s="582"/>
      <c r="D467" s="582"/>
      <c r="E467" s="582"/>
      <c r="F467" s="582"/>
      <c r="G467" s="582"/>
      <c r="H467" s="582"/>
      <c r="I467" s="582"/>
      <c r="J467" s="582"/>
      <c r="K467" s="582"/>
      <c r="L467" s="582"/>
      <c r="M467" s="582"/>
      <c r="N467" s="583"/>
    </row>
    <row r="468" spans="1:14" s="284" customFormat="1" ht="35.1" customHeight="1" x14ac:dyDescent="0.25">
      <c r="B468" s="584"/>
      <c r="C468" s="585"/>
      <c r="D468" s="585"/>
      <c r="E468" s="585"/>
      <c r="F468" s="585"/>
      <c r="G468" s="585"/>
      <c r="H468" s="585"/>
      <c r="I468" s="585"/>
      <c r="J468" s="585"/>
      <c r="K468" s="585"/>
      <c r="L468" s="585"/>
      <c r="M468" s="585"/>
      <c r="N468" s="586"/>
    </row>
    <row r="469" spans="1:14" s="284" customFormat="1" ht="35.1" customHeight="1" thickBot="1" x14ac:dyDescent="0.3">
      <c r="B469" s="587"/>
      <c r="C469" s="588"/>
      <c r="D469" s="588"/>
      <c r="E469" s="588"/>
      <c r="F469" s="588"/>
      <c r="G469" s="588"/>
      <c r="H469" s="588"/>
      <c r="I469" s="588"/>
      <c r="J469" s="588"/>
      <c r="K469" s="588"/>
      <c r="L469" s="588"/>
      <c r="M469" s="588"/>
      <c r="N469" s="589"/>
    </row>
    <row r="470" spans="1:14" s="284" customFormat="1" ht="9.9499999999999993" customHeight="1" thickTop="1" x14ac:dyDescent="0.25">
      <c r="B470" s="278"/>
      <c r="C470" s="278"/>
      <c r="D470" s="278"/>
      <c r="E470" s="278"/>
      <c r="F470" s="278"/>
      <c r="G470" s="278"/>
      <c r="H470" s="278"/>
      <c r="I470" s="278"/>
      <c r="J470" s="278"/>
      <c r="K470" s="278"/>
      <c r="L470" s="278"/>
      <c r="M470" s="278"/>
      <c r="N470" s="278"/>
    </row>
    <row r="471" spans="1:14" s="284" customFormat="1" ht="9.9499999999999993" customHeight="1" x14ac:dyDescent="0.25">
      <c r="B471" s="278"/>
      <c r="C471" s="278"/>
      <c r="D471" s="278"/>
      <c r="E471" s="278"/>
      <c r="F471" s="278"/>
      <c r="G471" s="278"/>
      <c r="H471" s="278"/>
      <c r="I471" s="278"/>
      <c r="J471" s="278"/>
      <c r="K471" s="278"/>
      <c r="L471" s="278"/>
      <c r="M471" s="278"/>
      <c r="N471" s="278"/>
    </row>
    <row r="472" spans="1:14" s="284" customFormat="1" ht="20.100000000000001" customHeight="1" x14ac:dyDescent="0.25">
      <c r="A472" s="260" t="s">
        <v>241</v>
      </c>
      <c r="B472" s="278"/>
      <c r="C472" s="278"/>
      <c r="D472" s="278"/>
      <c r="E472" s="408"/>
      <c r="F472" s="396"/>
      <c r="G472" s="278"/>
      <c r="H472" s="408"/>
      <c r="I472" s="278"/>
      <c r="J472" s="409"/>
      <c r="K472" s="296"/>
      <c r="L472" s="845"/>
      <c r="M472" s="845"/>
      <c r="N472" s="296"/>
    </row>
    <row r="473" spans="1:14" s="284" customFormat="1" ht="9.75" customHeight="1" x14ac:dyDescent="0.25">
      <c r="B473" s="278"/>
      <c r="C473" s="278"/>
      <c r="D473" s="278"/>
      <c r="E473" s="278"/>
      <c r="F473" s="278"/>
      <c r="G473" s="278"/>
      <c r="H473" s="278"/>
      <c r="I473" s="278"/>
      <c r="J473" s="278"/>
      <c r="K473" s="278"/>
      <c r="L473" s="278"/>
      <c r="M473" s="278"/>
      <c r="N473" s="278"/>
    </row>
    <row r="474" spans="1:14" s="284" customFormat="1" ht="20.100000000000001" customHeight="1" thickBot="1" x14ac:dyDescent="0.3">
      <c r="B474" s="278"/>
      <c r="C474" s="292">
        <v>2023</v>
      </c>
      <c r="D474" s="292">
        <v>2024</v>
      </c>
      <c r="E474" s="292">
        <v>2025</v>
      </c>
      <c r="F474" s="292">
        <v>2026</v>
      </c>
      <c r="G474" s="292">
        <v>2027</v>
      </c>
      <c r="H474" s="278"/>
      <c r="I474" s="278"/>
      <c r="J474" s="278"/>
      <c r="K474" s="278"/>
      <c r="L474" s="278"/>
      <c r="M474" s="278"/>
      <c r="N474" s="278"/>
    </row>
    <row r="475" spans="1:14" s="284" customFormat="1" ht="20.100000000000001" customHeight="1" thickTop="1" thickBot="1" x14ac:dyDescent="0.3">
      <c r="B475" s="433" t="s">
        <v>239</v>
      </c>
      <c r="C475" s="201" t="str">
        <f>IF('Fiche 3-1'!F444&gt;0,'Fiche 3-1'!F444,"")</f>
        <v/>
      </c>
      <c r="D475" s="201" t="str">
        <f>IF('Fiche 3-1'!G444&gt;0,'Fiche 3-1'!G444,"")</f>
        <v/>
      </c>
      <c r="E475" s="201" t="str">
        <f>IF('Fiche 3-1'!H444&gt;0,'Fiche 3-1'!H444,"")</f>
        <v/>
      </c>
      <c r="F475" s="201" t="str">
        <f>IF('Fiche 3-1'!I444&gt;0,'Fiche 3-1'!I444,"")</f>
        <v/>
      </c>
      <c r="G475" s="201" t="str">
        <f>IF('Fiche 3-1'!J444&gt;0,'Fiche 3-1'!J444,"")</f>
        <v/>
      </c>
      <c r="H475" s="452">
        <f>SUM(C475:G475)</f>
        <v>0</v>
      </c>
      <c r="I475" s="278"/>
      <c r="J475" s="278"/>
      <c r="K475" s="278"/>
      <c r="L475" s="278"/>
      <c r="M475" s="278"/>
      <c r="N475" s="278"/>
    </row>
    <row r="476" spans="1:14" s="284" customFormat="1" ht="20.100000000000001" customHeight="1" thickTop="1" thickBot="1" x14ac:dyDescent="0.3">
      <c r="B476" s="433" t="s">
        <v>799</v>
      </c>
      <c r="C476" s="201" t="str">
        <f>IF('Fiche 6-1_2023'!I378&gt;0,'Fiche 6-1_2023'!I378,"")</f>
        <v/>
      </c>
      <c r="D476" s="446" t="str">
        <f>IF('Fiche 6-1_2026'!D476&lt;&gt;"",'Fiche 6-1_2026'!D476,"")</f>
        <v/>
      </c>
      <c r="E476" s="446" t="str">
        <f>IF('Fiche 6-1_2026'!E476&lt;&gt;"",'Fiche 6-1_2026'!E476,"")</f>
        <v/>
      </c>
      <c r="F476" s="446" t="str">
        <f>IF('Fiche 6-1_2026'!F476&lt;&gt;"",'Fiche 6-1_2026'!F476,"")</f>
        <v/>
      </c>
      <c r="G476" s="206"/>
      <c r="H476" s="452">
        <f>SUM(C476:G476)</f>
        <v>0</v>
      </c>
      <c r="I476" s="278"/>
      <c r="J476" s="278"/>
      <c r="K476" s="278"/>
      <c r="L476" s="278"/>
      <c r="M476" s="278"/>
      <c r="N476" s="278"/>
    </row>
    <row r="477" spans="1:14" s="284" customFormat="1" ht="20.100000000000001" customHeight="1" thickTop="1" thickBot="1" x14ac:dyDescent="0.3">
      <c r="B477" s="435" t="s">
        <v>333</v>
      </c>
      <c r="C477" s="201" t="str">
        <f>IF('Fiche 6-1_2023'!K378&gt;0,'Fiche 6-1_2023'!K378,"")</f>
        <v/>
      </c>
      <c r="D477" s="446" t="str">
        <f>IF('Fiche 6-1_2026'!D477&lt;&gt;"",'Fiche 6-1_2026'!D477,"")</f>
        <v/>
      </c>
      <c r="E477" s="446" t="str">
        <f>IF('Fiche 6-1_2026'!E477&lt;&gt;"",'Fiche 6-1_2026'!E477,"")</f>
        <v/>
      </c>
      <c r="F477" s="446" t="str">
        <f>IF('Fiche 6-1_2026'!F477&lt;&gt;"",'Fiche 6-1_2026'!F477,"")</f>
        <v/>
      </c>
      <c r="G477" s="205"/>
      <c r="H477" s="452">
        <f t="shared" ref="H477:H478" si="5">SUM(C477:G477)</f>
        <v>0</v>
      </c>
      <c r="I477" s="278"/>
      <c r="J477" s="278"/>
      <c r="K477" s="278"/>
      <c r="L477" s="278"/>
      <c r="M477" s="278"/>
      <c r="N477" s="278"/>
    </row>
    <row r="478" spans="1:14" s="284" customFormat="1" ht="37.5" customHeight="1" thickTop="1" thickBot="1" x14ac:dyDescent="0.3">
      <c r="B478" s="436" t="s">
        <v>334</v>
      </c>
      <c r="C478" s="201" t="str">
        <f>IF('Fiche 6-1_2023'!N378&gt;0,'Fiche 6-1_2023'!N378,"")</f>
        <v/>
      </c>
      <c r="D478" s="446" t="str">
        <f>IF('Fiche 6-1_2026'!D478&lt;&gt;"",'Fiche 6-1_2026'!D478,"")</f>
        <v/>
      </c>
      <c r="E478" s="446" t="str">
        <f>IF('Fiche 6-1_2026'!E478&lt;&gt;"",'Fiche 6-1_2026'!E478,"")</f>
        <v/>
      </c>
      <c r="F478" s="446" t="str">
        <f>IF('Fiche 6-1_2026'!F478&lt;&gt;"",'Fiche 6-1_2026'!F478,"")</f>
        <v/>
      </c>
      <c r="G478" s="205"/>
      <c r="H478" s="452">
        <f t="shared" si="5"/>
        <v>0</v>
      </c>
      <c r="I478" s="278"/>
      <c r="J478" s="278"/>
      <c r="K478" s="278"/>
      <c r="L478" s="278"/>
      <c r="M478" s="278"/>
      <c r="N478" s="278"/>
    </row>
    <row r="479" spans="1:14" s="284" customFormat="1" ht="9.9499999999999993" customHeight="1" thickTop="1" x14ac:dyDescent="0.25">
      <c r="B479" s="278"/>
      <c r="C479" s="278"/>
      <c r="D479" s="278"/>
      <c r="E479" s="278"/>
      <c r="F479" s="278"/>
      <c r="G479" s="278"/>
      <c r="H479" s="278"/>
      <c r="I479" s="278"/>
      <c r="J479" s="278"/>
      <c r="K479" s="278"/>
      <c r="L479" s="278"/>
      <c r="M479" s="278"/>
      <c r="N479" s="278"/>
    </row>
    <row r="480" spans="1:14" s="284" customFormat="1" ht="9.9499999999999993" customHeight="1" x14ac:dyDescent="0.25">
      <c r="B480" s="278"/>
      <c r="C480" s="278"/>
      <c r="D480" s="278"/>
      <c r="E480" s="278"/>
      <c r="F480" s="278"/>
      <c r="G480" s="278"/>
      <c r="H480" s="278"/>
      <c r="I480" s="278"/>
      <c r="J480" s="278"/>
      <c r="K480" s="278"/>
      <c r="L480" s="278"/>
      <c r="M480" s="278"/>
      <c r="N480" s="278"/>
    </row>
    <row r="481" spans="1:14" s="284" customFormat="1" ht="20.100000000000001" customHeight="1" thickBot="1" x14ac:dyDescent="0.3">
      <c r="A481" s="410" t="s">
        <v>243</v>
      </c>
      <c r="B481" s="307"/>
      <c r="C481" s="307"/>
      <c r="D481" s="307"/>
      <c r="E481" s="307"/>
      <c r="F481" s="307"/>
      <c r="G481" s="307"/>
      <c r="H481" s="307"/>
      <c r="I481" s="307"/>
      <c r="J481" s="307"/>
      <c r="K481" s="278"/>
      <c r="L481" s="278"/>
      <c r="M481" s="278"/>
      <c r="N481" s="278"/>
    </row>
    <row r="482" spans="1:14" s="284" customFormat="1" ht="35.1" customHeight="1" thickTop="1" x14ac:dyDescent="0.25">
      <c r="A482" s="307"/>
      <c r="B482" s="581"/>
      <c r="C482" s="582"/>
      <c r="D482" s="582"/>
      <c r="E482" s="582"/>
      <c r="F482" s="582"/>
      <c r="G482" s="582"/>
      <c r="H482" s="582"/>
      <c r="I482" s="582"/>
      <c r="J482" s="582"/>
      <c r="K482" s="582"/>
      <c r="L482" s="582"/>
      <c r="M482" s="582"/>
      <c r="N482" s="583"/>
    </row>
    <row r="483" spans="1:14" s="284" customFormat="1" ht="35.1" customHeight="1" x14ac:dyDescent="0.25">
      <c r="A483" s="307"/>
      <c r="B483" s="584"/>
      <c r="C483" s="585"/>
      <c r="D483" s="585"/>
      <c r="E483" s="585"/>
      <c r="F483" s="585"/>
      <c r="G483" s="585"/>
      <c r="H483" s="585"/>
      <c r="I483" s="585"/>
      <c r="J483" s="585"/>
      <c r="K483" s="585"/>
      <c r="L483" s="585"/>
      <c r="M483" s="585"/>
      <c r="N483" s="586"/>
    </row>
    <row r="484" spans="1:14" ht="35.1" customHeight="1" thickBot="1" x14ac:dyDescent="0.25">
      <c r="A484" s="307"/>
      <c r="B484" s="587"/>
      <c r="C484" s="588"/>
      <c r="D484" s="588"/>
      <c r="E484" s="588"/>
      <c r="F484" s="588"/>
      <c r="G484" s="588"/>
      <c r="H484" s="588"/>
      <c r="I484" s="588"/>
      <c r="J484" s="588"/>
      <c r="K484" s="588"/>
      <c r="L484" s="588"/>
      <c r="M484" s="588"/>
      <c r="N484" s="589"/>
    </row>
    <row r="485" spans="1:14" s="283" customFormat="1" ht="20.100000000000001" customHeight="1" thickTop="1" x14ac:dyDescent="0.2">
      <c r="A485" s="307"/>
      <c r="B485" s="307"/>
      <c r="C485" s="307"/>
      <c r="D485" s="307"/>
      <c r="E485" s="307"/>
      <c r="F485" s="307"/>
      <c r="G485" s="307"/>
      <c r="H485" s="307"/>
      <c r="I485" s="307"/>
      <c r="J485" s="307"/>
      <c r="K485" s="239"/>
      <c r="L485" s="239"/>
      <c r="M485" s="239"/>
      <c r="N485" s="239"/>
    </row>
    <row r="486" spans="1:14" s="283" customFormat="1" ht="20.100000000000001" customHeight="1" x14ac:dyDescent="0.2">
      <c r="A486" s="260" t="s">
        <v>321</v>
      </c>
      <c r="B486" s="239"/>
      <c r="C486" s="239"/>
      <c r="D486" s="239"/>
      <c r="E486" s="239"/>
      <c r="F486" s="239"/>
      <c r="G486" s="239"/>
      <c r="H486" s="239"/>
      <c r="I486" s="239"/>
      <c r="J486" s="239"/>
      <c r="K486" s="239"/>
      <c r="L486" s="239"/>
      <c r="M486" s="239"/>
      <c r="N486" s="239"/>
    </row>
    <row r="487" spans="1:14" s="283" customFormat="1" ht="9.9499999999999993" customHeight="1" x14ac:dyDescent="0.2">
      <c r="A487" s="239"/>
      <c r="B487" s="239"/>
      <c r="C487" s="239"/>
      <c r="D487" s="239"/>
      <c r="E487" s="239"/>
      <c r="F487" s="239"/>
      <c r="G487" s="239"/>
      <c r="H487" s="239"/>
      <c r="I487" s="239"/>
      <c r="J487" s="239"/>
      <c r="K487" s="239"/>
      <c r="L487" s="239"/>
      <c r="M487" s="239"/>
      <c r="N487" s="239"/>
    </row>
    <row r="488" spans="1:14" s="283" customFormat="1" ht="29.25" customHeight="1" thickBot="1" x14ac:dyDescent="0.25">
      <c r="A488" s="239"/>
      <c r="B488" s="307"/>
      <c r="C488" s="307"/>
      <c r="D488" s="600" t="s">
        <v>314</v>
      </c>
      <c r="E488" s="600"/>
      <c r="F488" s="600" t="s">
        <v>320</v>
      </c>
      <c r="G488" s="600"/>
      <c r="H488" s="600" t="s">
        <v>315</v>
      </c>
      <c r="I488" s="600"/>
      <c r="J488" s="800" t="s">
        <v>232</v>
      </c>
      <c r="K488" s="801"/>
      <c r="L488" s="801"/>
      <c r="M488" s="801"/>
      <c r="N488" s="802"/>
    </row>
    <row r="489" spans="1:14" s="283" customFormat="1" ht="35.1" customHeight="1" thickTop="1" thickBot="1" x14ac:dyDescent="0.25">
      <c r="A489" s="239"/>
      <c r="B489" s="744"/>
      <c r="C489" s="744"/>
      <c r="D489" s="843" t="str">
        <f>IF('Fiche 3-1'!D489&lt;&gt;"",'Fiche 3-1'!D489,"")</f>
        <v/>
      </c>
      <c r="E489" s="844"/>
      <c r="F489" s="843" t="str">
        <f>IF('Fiche 3-1'!G489&lt;&gt;"",'Fiche 3-1'!G489,"")</f>
        <v/>
      </c>
      <c r="G489" s="844"/>
      <c r="H489" s="620"/>
      <c r="I489" s="605"/>
      <c r="J489" s="626"/>
      <c r="K489" s="619"/>
      <c r="L489" s="619"/>
      <c r="M489" s="619"/>
      <c r="N489" s="620"/>
    </row>
    <row r="490" spans="1:14" s="283" customFormat="1" ht="35.1" customHeight="1" thickTop="1" thickBot="1" x14ac:dyDescent="0.25">
      <c r="A490" s="239"/>
      <c r="B490" s="744"/>
      <c r="C490" s="745"/>
      <c r="D490" s="843" t="str">
        <f>IF('Fiche 3-1'!D490&lt;&gt;"",'Fiche 3-1'!D490,"")</f>
        <v/>
      </c>
      <c r="E490" s="844"/>
      <c r="F490" s="843" t="str">
        <f>IF('Fiche 3-1'!G490&lt;&gt;"",'Fiche 3-1'!G490,"")</f>
        <v/>
      </c>
      <c r="G490" s="844"/>
      <c r="H490" s="620"/>
      <c r="I490" s="605"/>
      <c r="J490" s="626"/>
      <c r="K490" s="619"/>
      <c r="L490" s="619"/>
      <c r="M490" s="619"/>
      <c r="N490" s="620"/>
    </row>
    <row r="491" spans="1:14" s="283" customFormat="1" ht="35.1" customHeight="1" thickTop="1" thickBot="1" x14ac:dyDescent="0.25">
      <c r="A491" s="239"/>
      <c r="B491" s="744"/>
      <c r="C491" s="745"/>
      <c r="D491" s="843" t="str">
        <f>IF('Fiche 3-1'!D491&lt;&gt;"",'Fiche 3-1'!D491,"")</f>
        <v/>
      </c>
      <c r="E491" s="844"/>
      <c r="F491" s="843" t="str">
        <f>IF('Fiche 3-1'!G491&lt;&gt;"",'Fiche 3-1'!G491,"")</f>
        <v/>
      </c>
      <c r="G491" s="844"/>
      <c r="H491" s="620"/>
      <c r="I491" s="605"/>
      <c r="J491" s="626"/>
      <c r="K491" s="619"/>
      <c r="L491" s="619"/>
      <c r="M491" s="619"/>
      <c r="N491" s="620"/>
    </row>
    <row r="492" spans="1:14" s="277" customFormat="1" ht="9" customHeight="1" thickTop="1" x14ac:dyDescent="0.2">
      <c r="A492" s="239"/>
      <c r="B492" s="278"/>
      <c r="C492" s="411"/>
      <c r="D492" s="275"/>
      <c r="E492" s="275"/>
      <c r="F492" s="275"/>
      <c r="G492" s="275"/>
      <c r="H492" s="275"/>
      <c r="I492" s="275"/>
      <c r="J492" s="275"/>
      <c r="K492" s="275"/>
      <c r="L492" s="311"/>
      <c r="M492" s="239"/>
      <c r="N492" s="239"/>
    </row>
    <row r="493" spans="1:14" s="283" customFormat="1" ht="9.9499999999999993" customHeight="1" x14ac:dyDescent="0.2">
      <c r="A493" s="412" t="s">
        <v>312</v>
      </c>
      <c r="B493" s="309"/>
      <c r="C493" s="309"/>
      <c r="D493" s="310"/>
      <c r="E493" s="310"/>
      <c r="F493" s="310"/>
      <c r="G493" s="310"/>
      <c r="H493" s="310"/>
      <c r="I493" s="310"/>
      <c r="J493" s="311"/>
      <c r="K493" s="311"/>
      <c r="L493" s="311"/>
      <c r="M493" s="239"/>
      <c r="N493" s="239"/>
    </row>
    <row r="494" spans="1:14" s="283" customFormat="1" ht="9.9499999999999993" customHeight="1" x14ac:dyDescent="0.2">
      <c r="A494" s="239"/>
      <c r="B494" s="309"/>
      <c r="C494" s="309"/>
      <c r="D494" s="310"/>
      <c r="E494" s="310"/>
      <c r="F494" s="310"/>
      <c r="G494" s="310"/>
      <c r="H494" s="310"/>
      <c r="I494" s="310"/>
      <c r="J494" s="311"/>
      <c r="K494" s="311"/>
      <c r="L494" s="311"/>
      <c r="M494" s="239"/>
      <c r="N494" s="239"/>
    </row>
    <row r="495" spans="1:14" s="283" customFormat="1" ht="9.9499999999999993" customHeight="1" x14ac:dyDescent="0.2">
      <c r="A495" s="239"/>
      <c r="B495" s="309"/>
      <c r="C495" s="309"/>
      <c r="D495" s="310"/>
      <c r="E495" s="310"/>
      <c r="F495" s="310"/>
      <c r="G495" s="310"/>
      <c r="H495" s="310"/>
      <c r="I495" s="310"/>
      <c r="J495" s="311"/>
      <c r="K495" s="311"/>
      <c r="L495" s="311"/>
      <c r="M495" s="239"/>
      <c r="N495" s="239"/>
    </row>
    <row r="496" spans="1:14" s="284" customFormat="1" ht="20.100000000000001" customHeight="1" x14ac:dyDescent="0.25">
      <c r="A496" s="246" t="s">
        <v>345</v>
      </c>
      <c r="B496" s="275"/>
      <c r="C496" s="275"/>
      <c r="D496" s="278"/>
      <c r="E496" s="408" t="str">
        <f>IF('Fiche 3-1'!F516&gt;0,'Fiche 3-1'!F516,"")</f>
        <v/>
      </c>
      <c r="F496" s="396"/>
      <c r="G496" s="278"/>
      <c r="H496" s="408"/>
      <c r="I496" s="278"/>
      <c r="J496" s="409"/>
      <c r="K496" s="184"/>
      <c r="L496" s="275"/>
      <c r="M496" s="275"/>
      <c r="N496" s="275"/>
    </row>
    <row r="497" spans="1:15" s="284" customFormat="1" ht="20.100000000000001" customHeight="1" x14ac:dyDescent="0.25">
      <c r="A497" s="246"/>
      <c r="B497" s="275"/>
      <c r="C497" s="275"/>
      <c r="D497" s="275"/>
      <c r="E497" s="183"/>
      <c r="F497" s="275"/>
      <c r="G497" s="246"/>
      <c r="H497" s="275"/>
      <c r="I497" s="275"/>
      <c r="J497" s="409"/>
      <c r="K497" s="184"/>
      <c r="L497" s="275"/>
      <c r="M497" s="275"/>
      <c r="N497" s="275"/>
    </row>
    <row r="498" spans="1:15" s="284" customFormat="1" ht="20.100000000000001" customHeight="1" thickBot="1" x14ac:dyDescent="0.3">
      <c r="A498" s="246"/>
      <c r="B498" s="278"/>
      <c r="C498" s="292">
        <v>2023</v>
      </c>
      <c r="D498" s="292">
        <v>2024</v>
      </c>
      <c r="E498" s="292">
        <v>2025</v>
      </c>
      <c r="F498" s="292">
        <v>2026</v>
      </c>
      <c r="G498" s="292">
        <v>2027</v>
      </c>
      <c r="H498" s="275"/>
      <c r="I498" s="275"/>
      <c r="J498" s="409"/>
      <c r="K498" s="184"/>
      <c r="L498" s="275"/>
      <c r="M498" s="275"/>
      <c r="N498" s="275"/>
    </row>
    <row r="499" spans="1:15" s="284" customFormat="1" ht="20.100000000000001" customHeight="1" thickTop="1" thickBot="1" x14ac:dyDescent="0.3">
      <c r="A499" s="246"/>
      <c r="B499" s="437" t="s">
        <v>239</v>
      </c>
      <c r="C499" s="198" t="str">
        <f>IF('Fiche 3-1'!F469&gt;0,'Fiche 3-1'!F469,"")</f>
        <v/>
      </c>
      <c r="D499" s="198" t="str">
        <f>IF('Fiche 3-1'!G469&gt;0,'Fiche 3-1'!G469,"")</f>
        <v/>
      </c>
      <c r="E499" s="198" t="str">
        <f>IF('Fiche 3-1'!H469&gt;0,'Fiche 3-1'!H469,"")</f>
        <v/>
      </c>
      <c r="F499" s="198" t="str">
        <f>IF('Fiche 3-1'!I469&gt;0,'Fiche 3-1'!I469,"")</f>
        <v/>
      </c>
      <c r="G499" s="198" t="str">
        <f>IF('Fiche 3-1'!J469&gt;0,'Fiche 3-1'!J469,"")</f>
        <v/>
      </c>
      <c r="H499" s="184">
        <f>SUM(C499:G499)</f>
        <v>0</v>
      </c>
      <c r="I499" s="275"/>
      <c r="J499" s="409"/>
      <c r="K499" s="184"/>
      <c r="L499" s="275"/>
      <c r="M499" s="275"/>
      <c r="N499" s="275"/>
    </row>
    <row r="500" spans="1:15" s="284" customFormat="1" ht="20.100000000000001" customHeight="1" thickTop="1" thickBot="1" x14ac:dyDescent="0.3">
      <c r="A500" s="246"/>
      <c r="B500" s="437" t="s">
        <v>799</v>
      </c>
      <c r="C500" s="198" t="str">
        <f>IF('Fiche 6-1_2023'!J394&gt;0,'Fiche 6-1_2023'!J394,"")</f>
        <v/>
      </c>
      <c r="D500" s="447" t="str">
        <f>IF('Fiche 6-1_2026'!D500&lt;&gt;"",'Fiche 6-1_2026'!D500,"")</f>
        <v/>
      </c>
      <c r="E500" s="447" t="str">
        <f>IF('Fiche 6-1_2026'!E500&lt;&gt;"",'Fiche 6-1_2026'!E500,"")</f>
        <v/>
      </c>
      <c r="F500" s="447" t="str">
        <f>IF('Fiche 6-1_2026'!F500&lt;&gt;"",'Fiche 6-1_2026'!F500,"")</f>
        <v/>
      </c>
      <c r="G500" s="180"/>
      <c r="H500" s="184">
        <f>SUM(C500:G500)</f>
        <v>0</v>
      </c>
      <c r="I500" s="275"/>
      <c r="J500" s="409"/>
      <c r="K500" s="184"/>
      <c r="L500" s="275"/>
      <c r="M500" s="275"/>
      <c r="N500" s="275"/>
    </row>
    <row r="501" spans="1:15" s="284" customFormat="1" ht="20.100000000000001" customHeight="1" thickTop="1" x14ac:dyDescent="0.25">
      <c r="A501" s="246"/>
      <c r="B501" s="275"/>
      <c r="C501" s="275"/>
      <c r="D501" s="275"/>
      <c r="E501" s="275"/>
      <c r="F501" s="275"/>
      <c r="G501" s="246"/>
      <c r="H501" s="275"/>
      <c r="I501" s="275"/>
      <c r="J501" s="409"/>
      <c r="K501" s="184"/>
      <c r="L501" s="275"/>
      <c r="M501" s="275"/>
      <c r="N501" s="275"/>
    </row>
    <row r="502" spans="1:15" ht="9.9499999999999993" customHeight="1" thickBot="1" x14ac:dyDescent="0.25"/>
    <row r="503" spans="1:15" s="283" customFormat="1" ht="20.100000000000001" hidden="1" customHeight="1" x14ac:dyDescent="0.25">
      <c r="A503" s="260" t="s">
        <v>276</v>
      </c>
      <c r="B503" s="239"/>
      <c r="C503" s="239"/>
      <c r="D503" s="239"/>
      <c r="E503" s="239"/>
      <c r="F503" s="239"/>
      <c r="G503" s="239"/>
      <c r="H503" s="239"/>
      <c r="I503" s="239"/>
      <c r="J503" s="239"/>
      <c r="K503" s="239"/>
      <c r="L503" s="239"/>
      <c r="M503" s="239"/>
      <c r="N503" s="239"/>
    </row>
    <row r="504" spans="1:15" s="283" customFormat="1" ht="20.100000000000001" hidden="1" customHeight="1" x14ac:dyDescent="0.25">
      <c r="A504" s="413"/>
      <c r="B504" s="812"/>
      <c r="C504" s="747"/>
      <c r="D504" s="747"/>
      <c r="E504" s="747"/>
      <c r="F504" s="747"/>
      <c r="G504" s="747"/>
      <c r="H504" s="747"/>
      <c r="I504" s="747"/>
      <c r="J504" s="748"/>
      <c r="K504" s="239"/>
      <c r="L504" s="239"/>
      <c r="M504" s="239"/>
      <c r="N504" s="239"/>
    </row>
    <row r="505" spans="1:15" s="283" customFormat="1" ht="20.100000000000001" hidden="1" customHeight="1" x14ac:dyDescent="0.25">
      <c r="A505" s="239"/>
      <c r="B505" s="239"/>
      <c r="C505" s="239"/>
      <c r="D505" s="239"/>
      <c r="E505" s="239"/>
      <c r="F505" s="239"/>
      <c r="G505" s="239"/>
      <c r="H505" s="239"/>
      <c r="I505" s="239"/>
      <c r="J505" s="239"/>
      <c r="K505" s="239"/>
      <c r="L505" s="239"/>
      <c r="M505" s="239"/>
      <c r="N505" s="239"/>
    </row>
    <row r="506" spans="1:15" s="283" customFormat="1" ht="35.1" customHeight="1" thickTop="1" x14ac:dyDescent="0.2">
      <c r="A506" s="246" t="s">
        <v>346</v>
      </c>
      <c r="B506" s="246"/>
      <c r="C506" s="246"/>
      <c r="D506" s="239"/>
      <c r="E506" s="813"/>
      <c r="F506" s="814"/>
      <c r="G506" s="814"/>
      <c r="H506" s="814"/>
      <c r="I506" s="814"/>
      <c r="J506" s="814"/>
      <c r="K506" s="814"/>
      <c r="L506" s="814"/>
      <c r="M506" s="814"/>
      <c r="N506" s="815"/>
    </row>
    <row r="507" spans="1:15" s="283" customFormat="1" ht="35.1" customHeight="1" x14ac:dyDescent="0.2">
      <c r="A507" s="239"/>
      <c r="B507" s="239"/>
      <c r="C507" s="239"/>
      <c r="D507" s="239"/>
      <c r="E507" s="816"/>
      <c r="F507" s="817"/>
      <c r="G507" s="817"/>
      <c r="H507" s="817"/>
      <c r="I507" s="817"/>
      <c r="J507" s="817"/>
      <c r="K507" s="817"/>
      <c r="L507" s="817"/>
      <c r="M507" s="817"/>
      <c r="N507" s="818"/>
    </row>
    <row r="508" spans="1:15" s="283" customFormat="1" ht="35.1" customHeight="1" thickBot="1" x14ac:dyDescent="0.25">
      <c r="A508" s="239"/>
      <c r="B508" s="239"/>
      <c r="C508" s="239"/>
      <c r="D508" s="239"/>
      <c r="E508" s="819"/>
      <c r="F508" s="820"/>
      <c r="G508" s="820"/>
      <c r="H508" s="820"/>
      <c r="I508" s="820"/>
      <c r="J508" s="820"/>
      <c r="K508" s="820"/>
      <c r="L508" s="820"/>
      <c r="M508" s="820"/>
      <c r="N508" s="821"/>
    </row>
    <row r="509" spans="1:15" s="419" customFormat="1" ht="14.25" x14ac:dyDescent="0.2">
      <c r="A509" s="246"/>
      <c r="B509" s="249"/>
      <c r="C509" s="249"/>
      <c r="D509" s="249"/>
      <c r="E509" s="249"/>
      <c r="F509" s="249"/>
      <c r="G509" s="249"/>
      <c r="H509" s="249"/>
      <c r="I509" s="249"/>
      <c r="J509" s="249"/>
      <c r="K509" s="249"/>
      <c r="L509" s="249"/>
      <c r="M509" s="249"/>
      <c r="N509" s="249"/>
      <c r="O509" s="418"/>
    </row>
    <row r="510" spans="1:15" s="419" customFormat="1" ht="14.25" x14ac:dyDescent="0.2">
      <c r="A510" s="412"/>
      <c r="B510" s="309"/>
      <c r="C510" s="309"/>
      <c r="D510" s="310"/>
      <c r="E510" s="310"/>
      <c r="F510" s="310"/>
      <c r="G510" s="310"/>
      <c r="H510" s="310"/>
      <c r="I510" s="310"/>
      <c r="J510" s="311"/>
      <c r="K510" s="311"/>
      <c r="L510" s="311"/>
      <c r="M510" s="239"/>
      <c r="N510" s="239"/>
      <c r="O510" s="418"/>
    </row>
    <row r="511" spans="1:15" s="419" customFormat="1" ht="14.25" x14ac:dyDescent="0.2">
      <c r="A511" s="288"/>
      <c r="B511" s="288"/>
      <c r="C511" s="288"/>
      <c r="D511" s="288"/>
      <c r="E511" s="288"/>
      <c r="F511" s="288"/>
      <c r="G511" s="288"/>
      <c r="H511" s="288"/>
      <c r="I511" s="288"/>
      <c r="J511" s="288"/>
      <c r="K511" s="288"/>
      <c r="L511" s="288"/>
      <c r="M511" s="288"/>
      <c r="N511" s="288"/>
      <c r="O511" s="418"/>
    </row>
    <row r="512" spans="1:15" s="419" customFormat="1" ht="14.25" x14ac:dyDescent="0.2">
      <c r="A512" s="289" t="s">
        <v>502</v>
      </c>
      <c r="B512" s="288"/>
      <c r="C512" s="288"/>
      <c r="D512" s="740" t="str">
        <f>IF('Fiche 3-1'!E497&lt;&gt;"",'Fiche 3-1'!E497,"")</f>
        <v/>
      </c>
      <c r="E512" s="741"/>
      <c r="F512" s="741"/>
      <c r="G512" s="741"/>
      <c r="H512" s="741"/>
      <c r="I512" s="741"/>
      <c r="J512" s="741"/>
      <c r="K512" s="741"/>
      <c r="L512" s="741"/>
      <c r="M512" s="742"/>
      <c r="N512" s="288"/>
      <c r="O512" s="418"/>
    </row>
    <row r="513" spans="1:15" s="419" customFormat="1" ht="14.25" x14ac:dyDescent="0.2">
      <c r="A513" s="288"/>
      <c r="B513" s="288"/>
      <c r="C513" s="288"/>
      <c r="D513" s="288"/>
      <c r="E513" s="288"/>
      <c r="F513" s="288"/>
      <c r="G513" s="288"/>
      <c r="H513" s="288"/>
      <c r="I513" s="288"/>
      <c r="J513" s="288"/>
      <c r="K513" s="288"/>
      <c r="L513" s="288"/>
      <c r="M513" s="288"/>
      <c r="N513" s="288"/>
      <c r="O513" s="418"/>
    </row>
    <row r="514" spans="1:15" s="419" customFormat="1" ht="14.25" x14ac:dyDescent="0.2">
      <c r="A514" s="252"/>
      <c r="B514" s="252"/>
      <c r="C514" s="252"/>
      <c r="D514" s="252"/>
      <c r="E514" s="252"/>
      <c r="F514" s="252"/>
      <c r="G514" s="252"/>
      <c r="H514" s="252"/>
      <c r="I514" s="252"/>
      <c r="J514" s="252"/>
      <c r="K514" s="252"/>
      <c r="L514" s="252"/>
      <c r="M514" s="252"/>
      <c r="N514" s="252"/>
      <c r="O514" s="418"/>
    </row>
    <row r="515" spans="1:15" s="419" customFormat="1" ht="14.25" x14ac:dyDescent="0.2">
      <c r="A515" s="246" t="s">
        <v>17</v>
      </c>
      <c r="B515" s="743" t="str">
        <f>IF('Fiche 3-1'!C520&lt;&gt;"",'Fiche 3-1'!C520,"")</f>
        <v/>
      </c>
      <c r="C515" s="743"/>
      <c r="D515" s="743"/>
      <c r="E515" s="743"/>
      <c r="F515" s="743"/>
      <c r="G515" s="743"/>
      <c r="H515" s="743"/>
      <c r="I515" s="743"/>
      <c r="J515" s="743"/>
      <c r="K515" s="743"/>
      <c r="L515" s="743"/>
      <c r="M515" s="743"/>
      <c r="N515" s="743"/>
      <c r="O515" s="418"/>
    </row>
    <row r="516" spans="1:15" s="419" customFormat="1" ht="14.25" x14ac:dyDescent="0.2">
      <c r="A516" s="246"/>
      <c r="B516" s="249"/>
      <c r="C516" s="249"/>
      <c r="D516" s="249"/>
      <c r="E516" s="249"/>
      <c r="F516" s="249"/>
      <c r="G516" s="249"/>
      <c r="H516" s="249"/>
      <c r="I516" s="249"/>
      <c r="J516" s="249"/>
      <c r="K516" s="249"/>
      <c r="L516" s="249"/>
      <c r="M516" s="249"/>
      <c r="N516" s="249"/>
      <c r="O516" s="418"/>
    </row>
    <row r="517" spans="1:15" ht="9.9499999999999993" customHeight="1" x14ac:dyDescent="0.2">
      <c r="A517" s="246"/>
      <c r="B517" s="249"/>
      <c r="C517" s="249"/>
      <c r="D517" s="249"/>
      <c r="E517" s="249"/>
      <c r="F517" s="249"/>
      <c r="G517" s="249"/>
      <c r="H517" s="249"/>
      <c r="I517" s="249"/>
      <c r="J517" s="249"/>
      <c r="K517" s="249"/>
      <c r="L517" s="249"/>
      <c r="M517" s="249"/>
      <c r="N517" s="249"/>
    </row>
    <row r="518" spans="1:15" x14ac:dyDescent="0.2">
      <c r="A518" s="262"/>
      <c r="B518" s="291"/>
      <c r="C518" s="249"/>
    </row>
    <row r="519" spans="1:15" ht="30" customHeight="1" thickBot="1" x14ac:dyDescent="0.25">
      <c r="E519" s="292">
        <v>2023</v>
      </c>
      <c r="F519" s="292">
        <v>2024</v>
      </c>
      <c r="G519" s="292">
        <v>2025</v>
      </c>
      <c r="H519" s="292">
        <v>2026</v>
      </c>
      <c r="I519" s="292">
        <v>2027</v>
      </c>
    </row>
    <row r="520" spans="1:15" ht="20.100000000000001" customHeight="1" thickTop="1" thickBot="1" x14ac:dyDescent="0.25">
      <c r="B520" s="846" t="s">
        <v>74</v>
      </c>
      <c r="C520" s="846"/>
      <c r="D520" s="846"/>
      <c r="E520" s="201" t="str">
        <f>IF('Fiche 3-1'!E518&gt;0,'Fiche 3-1'!E518,"")</f>
        <v/>
      </c>
      <c r="F520" s="201" t="str">
        <f>IF('Fiche 3-1'!F518&gt;0,'Fiche 3-1'!F518,"")</f>
        <v/>
      </c>
      <c r="G520" s="201" t="str">
        <f>IF('Fiche 3-1'!G518&gt;0,'Fiche 3-1'!G518,"")</f>
        <v/>
      </c>
      <c r="H520" s="201" t="str">
        <f>IF('Fiche 3-1'!H518&gt;0,'Fiche 3-1'!H518,"")</f>
        <v/>
      </c>
      <c r="I520" s="201" t="str">
        <f>IF('Fiche 3-1'!I518&gt;0,'Fiche 3-1'!I518,"")</f>
        <v/>
      </c>
      <c r="J520" s="453">
        <f>SUM(E520:I520)</f>
        <v>0</v>
      </c>
    </row>
    <row r="521" spans="1:15" ht="20.100000000000001" customHeight="1" thickTop="1" thickBot="1" x14ac:dyDescent="0.25">
      <c r="A521" s="262"/>
      <c r="B521" s="846" t="s">
        <v>797</v>
      </c>
      <c r="C521" s="846"/>
      <c r="D521" s="847"/>
      <c r="E521" s="431" t="str">
        <f>IF('Fiche 6-1_2023'!H410&gt;0,'Fiche 6-1_2023'!H410,"")</f>
        <v/>
      </c>
      <c r="F521" s="445" t="str">
        <f>IF('Fiche 6-1_2026'!F521&lt;&gt;"",'Fiche 6-1_2026'!F521,"")</f>
        <v/>
      </c>
      <c r="G521" s="445" t="str">
        <f>IF('Fiche 6-1_2026'!G521&lt;&gt;"",'Fiche 6-1_2026'!G521,"")</f>
        <v/>
      </c>
      <c r="H521" s="445" t="str">
        <f>IF('Fiche 6-1_2026'!H521&lt;&gt;"",'Fiche 6-1_2026'!H521,"")</f>
        <v/>
      </c>
      <c r="I521" s="226"/>
      <c r="J521" s="453">
        <f>SUM(E521:I521)</f>
        <v>0</v>
      </c>
    </row>
    <row r="522" spans="1:15" ht="20.100000000000001" customHeight="1" thickTop="1" x14ac:dyDescent="0.2">
      <c r="A522" s="262"/>
      <c r="B522" s="311"/>
      <c r="C522" s="277"/>
      <c r="D522" s="406"/>
      <c r="E522" s="181"/>
      <c r="F522" s="277"/>
      <c r="G522" s="299"/>
    </row>
    <row r="523" spans="1:15" ht="20.100000000000001" customHeight="1" x14ac:dyDescent="0.2">
      <c r="A523" s="262"/>
      <c r="B523" s="311"/>
      <c r="C523" s="277"/>
      <c r="D523" s="406"/>
      <c r="E523" s="181"/>
      <c r="F523" s="277"/>
      <c r="G523" s="299"/>
    </row>
    <row r="524" spans="1:15" ht="20.100000000000001" customHeight="1" thickBot="1" x14ac:dyDescent="0.25">
      <c r="A524" s="397" t="s">
        <v>240</v>
      </c>
      <c r="B524" s="311"/>
      <c r="C524" s="277"/>
      <c r="D524" s="277"/>
      <c r="E524" s="277"/>
      <c r="F524" s="277"/>
    </row>
    <row r="525" spans="1:15" ht="30" customHeight="1" thickTop="1" x14ac:dyDescent="0.2">
      <c r="A525" s="297"/>
      <c r="B525" s="581"/>
      <c r="C525" s="582"/>
      <c r="D525" s="582"/>
      <c r="E525" s="582"/>
      <c r="F525" s="582"/>
      <c r="G525" s="582"/>
      <c r="H525" s="582"/>
      <c r="I525" s="582"/>
      <c r="J525" s="582"/>
      <c r="K525" s="582"/>
      <c r="L525" s="582"/>
      <c r="M525" s="582"/>
      <c r="N525" s="583"/>
    </row>
    <row r="526" spans="1:15" ht="30" customHeight="1" x14ac:dyDescent="0.2">
      <c r="B526" s="584"/>
      <c r="C526" s="585"/>
      <c r="D526" s="585"/>
      <c r="E526" s="585"/>
      <c r="F526" s="585"/>
      <c r="G526" s="585"/>
      <c r="H526" s="585"/>
      <c r="I526" s="585"/>
      <c r="J526" s="585"/>
      <c r="K526" s="585"/>
      <c r="L526" s="585"/>
      <c r="M526" s="585"/>
      <c r="N526" s="586"/>
    </row>
    <row r="527" spans="1:15" ht="30" customHeight="1" thickBot="1" x14ac:dyDescent="0.25">
      <c r="B527" s="587"/>
      <c r="C527" s="588"/>
      <c r="D527" s="588"/>
      <c r="E527" s="588"/>
      <c r="F527" s="588"/>
      <c r="G527" s="588"/>
      <c r="H527" s="588"/>
      <c r="I527" s="588"/>
      <c r="J527" s="588"/>
      <c r="K527" s="588"/>
      <c r="L527" s="588"/>
      <c r="M527" s="588"/>
      <c r="N527" s="589"/>
    </row>
    <row r="528" spans="1:15" ht="9.9499999999999993" customHeight="1" thickTop="1" thickBot="1" x14ac:dyDescent="0.25">
      <c r="B528" s="298"/>
      <c r="C528" s="298"/>
      <c r="D528" s="298"/>
      <c r="E528" s="298"/>
      <c r="F528" s="298"/>
      <c r="G528" s="298"/>
      <c r="H528" s="298"/>
      <c r="I528" s="298"/>
      <c r="J528" s="298"/>
      <c r="K528" s="298"/>
      <c r="L528" s="298"/>
      <c r="M528" s="298"/>
      <c r="N528" s="298"/>
    </row>
    <row r="529" spans="1:14" ht="20.100000000000001" customHeight="1" thickTop="1" thickBot="1" x14ac:dyDescent="0.25">
      <c r="A529" s="246" t="s">
        <v>18</v>
      </c>
      <c r="D529" s="407" t="str">
        <f>IF('Fiche 3-1'!E521&lt;&gt;"",'Fiche 3-1'!E521,"")</f>
        <v/>
      </c>
      <c r="G529" s="246" t="s">
        <v>19</v>
      </c>
      <c r="I529" s="21"/>
    </row>
    <row r="530" spans="1:14" ht="9.9499999999999993" customHeight="1" thickTop="1" x14ac:dyDescent="0.2"/>
    <row r="531" spans="1:14" ht="13.5" thickBot="1" x14ac:dyDescent="0.25">
      <c r="A531" s="262" t="s">
        <v>20</v>
      </c>
    </row>
    <row r="532" spans="1:14" ht="35.1" customHeight="1" thickTop="1" x14ac:dyDescent="0.2">
      <c r="B532" s="581"/>
      <c r="C532" s="582"/>
      <c r="D532" s="582"/>
      <c r="E532" s="582"/>
      <c r="F532" s="582"/>
      <c r="G532" s="582"/>
      <c r="H532" s="582"/>
      <c r="I532" s="582"/>
      <c r="J532" s="582"/>
      <c r="K532" s="582"/>
      <c r="L532" s="582"/>
      <c r="M532" s="582"/>
      <c r="N532" s="583"/>
    </row>
    <row r="533" spans="1:14" ht="35.1" customHeight="1" x14ac:dyDescent="0.2">
      <c r="B533" s="584"/>
      <c r="C533" s="585"/>
      <c r="D533" s="585"/>
      <c r="E533" s="585"/>
      <c r="F533" s="585"/>
      <c r="G533" s="585"/>
      <c r="H533" s="585"/>
      <c r="I533" s="585"/>
      <c r="J533" s="585"/>
      <c r="K533" s="585"/>
      <c r="L533" s="585"/>
      <c r="M533" s="585"/>
      <c r="N533" s="586"/>
    </row>
    <row r="534" spans="1:14" s="255" customFormat="1" ht="35.1" customHeight="1" thickBot="1" x14ac:dyDescent="0.3">
      <c r="B534" s="587"/>
      <c r="C534" s="588"/>
      <c r="D534" s="588"/>
      <c r="E534" s="588"/>
      <c r="F534" s="588"/>
      <c r="G534" s="588"/>
      <c r="H534" s="588"/>
      <c r="I534" s="588"/>
      <c r="J534" s="588"/>
      <c r="K534" s="588"/>
      <c r="L534" s="588"/>
      <c r="M534" s="588"/>
      <c r="N534" s="589"/>
    </row>
    <row r="535" spans="1:14" s="284" customFormat="1" ht="9.9499999999999993" customHeight="1" thickTop="1" x14ac:dyDescent="0.25">
      <c r="B535" s="278"/>
      <c r="C535" s="278"/>
      <c r="D535" s="278"/>
      <c r="E535" s="278"/>
      <c r="F535" s="278"/>
      <c r="G535" s="278"/>
      <c r="H535" s="278"/>
      <c r="I535" s="278"/>
      <c r="J535" s="278"/>
      <c r="K535" s="278"/>
      <c r="L535" s="278"/>
      <c r="M535" s="278"/>
      <c r="N535" s="278"/>
    </row>
    <row r="536" spans="1:14" s="284" customFormat="1" ht="20.100000000000001" customHeight="1" thickBot="1" x14ac:dyDescent="0.3">
      <c r="A536" s="260" t="s">
        <v>301</v>
      </c>
      <c r="B536" s="278"/>
      <c r="C536" s="278"/>
      <c r="D536" s="278"/>
      <c r="E536" s="278"/>
      <c r="F536" s="278"/>
      <c r="G536" s="278"/>
      <c r="H536" s="278"/>
      <c r="I536" s="278"/>
      <c r="J536" s="278"/>
      <c r="K536" s="278"/>
      <c r="L536" s="278"/>
      <c r="M536" s="278"/>
      <c r="N536" s="278"/>
    </row>
    <row r="537" spans="1:14" s="284" customFormat="1" ht="35.1" customHeight="1" thickTop="1" x14ac:dyDescent="0.25">
      <c r="B537" s="581"/>
      <c r="C537" s="582"/>
      <c r="D537" s="582"/>
      <c r="E537" s="582"/>
      <c r="F537" s="582"/>
      <c r="G537" s="582"/>
      <c r="H537" s="582"/>
      <c r="I537" s="582"/>
      <c r="J537" s="582"/>
      <c r="K537" s="582"/>
      <c r="L537" s="582"/>
      <c r="M537" s="582"/>
      <c r="N537" s="583"/>
    </row>
    <row r="538" spans="1:14" s="284" customFormat="1" ht="35.1" customHeight="1" x14ac:dyDescent="0.25">
      <c r="B538" s="584"/>
      <c r="C538" s="585"/>
      <c r="D538" s="585"/>
      <c r="E538" s="585"/>
      <c r="F538" s="585"/>
      <c r="G538" s="585"/>
      <c r="H538" s="585"/>
      <c r="I538" s="585"/>
      <c r="J538" s="585"/>
      <c r="K538" s="585"/>
      <c r="L538" s="585"/>
      <c r="M538" s="585"/>
      <c r="N538" s="586"/>
    </row>
    <row r="539" spans="1:14" s="284" customFormat="1" ht="35.1" customHeight="1" thickBot="1" x14ac:dyDescent="0.3">
      <c r="B539" s="587"/>
      <c r="C539" s="588"/>
      <c r="D539" s="588"/>
      <c r="E539" s="588"/>
      <c r="F539" s="588"/>
      <c r="G539" s="588"/>
      <c r="H539" s="588"/>
      <c r="I539" s="588"/>
      <c r="J539" s="588"/>
      <c r="K539" s="588"/>
      <c r="L539" s="588"/>
      <c r="M539" s="588"/>
      <c r="N539" s="589"/>
    </row>
    <row r="540" spans="1:14" s="284" customFormat="1" ht="9.9499999999999993" customHeight="1" thickTop="1" x14ac:dyDescent="0.25">
      <c r="B540" s="278"/>
      <c r="C540" s="278"/>
      <c r="D540" s="278"/>
      <c r="E540" s="278"/>
      <c r="F540" s="278"/>
      <c r="G540" s="278"/>
      <c r="H540" s="278"/>
      <c r="I540" s="278"/>
      <c r="J540" s="278"/>
      <c r="K540" s="278"/>
      <c r="L540" s="278"/>
      <c r="M540" s="278"/>
      <c r="N540" s="278"/>
    </row>
    <row r="541" spans="1:14" s="284" customFormat="1" ht="9.9499999999999993" customHeight="1" x14ac:dyDescent="0.25">
      <c r="B541" s="278"/>
      <c r="C541" s="278"/>
      <c r="D541" s="278"/>
      <c r="E541" s="278"/>
      <c r="F541" s="278"/>
      <c r="G541" s="278"/>
      <c r="H541" s="278"/>
      <c r="I541" s="278"/>
      <c r="J541" s="278"/>
      <c r="K541" s="278"/>
      <c r="L541" s="278"/>
      <c r="M541" s="278"/>
      <c r="N541" s="278"/>
    </row>
    <row r="542" spans="1:14" s="284" customFormat="1" ht="20.100000000000001" customHeight="1" x14ac:dyDescent="0.25">
      <c r="A542" s="260" t="s">
        <v>241</v>
      </c>
      <c r="B542" s="278"/>
      <c r="C542" s="278"/>
      <c r="D542" s="278"/>
      <c r="E542" s="408"/>
      <c r="F542" s="396"/>
      <c r="G542" s="278"/>
      <c r="H542" s="408"/>
      <c r="I542" s="278"/>
      <c r="J542" s="409"/>
      <c r="K542" s="296"/>
      <c r="L542" s="845"/>
      <c r="M542" s="845"/>
      <c r="N542" s="296"/>
    </row>
    <row r="543" spans="1:14" s="284" customFormat="1" ht="9.75" customHeight="1" x14ac:dyDescent="0.25">
      <c r="B543" s="278"/>
      <c r="C543" s="278"/>
      <c r="D543" s="278"/>
      <c r="E543" s="278"/>
      <c r="F543" s="278"/>
      <c r="G543" s="278"/>
      <c r="H543" s="278"/>
      <c r="I543" s="278"/>
      <c r="J543" s="278"/>
      <c r="K543" s="278"/>
      <c r="L543" s="278"/>
      <c r="M543" s="278"/>
      <c r="N543" s="278"/>
    </row>
    <row r="544" spans="1:14" s="284" customFormat="1" ht="20.100000000000001" customHeight="1" thickBot="1" x14ac:dyDescent="0.3">
      <c r="B544" s="278"/>
      <c r="C544" s="292">
        <v>2023</v>
      </c>
      <c r="D544" s="292">
        <v>2024</v>
      </c>
      <c r="E544" s="292">
        <v>2025</v>
      </c>
      <c r="F544" s="292">
        <v>2026</v>
      </c>
      <c r="G544" s="292">
        <v>2027</v>
      </c>
      <c r="H544" s="278"/>
      <c r="I544" s="278"/>
      <c r="J544" s="278"/>
      <c r="K544" s="278"/>
      <c r="L544" s="278"/>
      <c r="M544" s="278"/>
      <c r="N544" s="278"/>
    </row>
    <row r="545" spans="1:14" s="284" customFormat="1" ht="20.100000000000001" customHeight="1" thickTop="1" thickBot="1" x14ac:dyDescent="0.3">
      <c r="B545" s="433" t="s">
        <v>239</v>
      </c>
      <c r="C545" s="201" t="str">
        <f>IF('Fiche 3-1'!F504&gt;0,'Fiche 3-1'!F504,"")</f>
        <v/>
      </c>
      <c r="D545" s="201" t="str">
        <f>IF('Fiche 3-1'!G504&gt;0,'Fiche 3-1'!G504,"")</f>
        <v/>
      </c>
      <c r="E545" s="201" t="str">
        <f>IF('Fiche 3-1'!H504&gt;0,'Fiche 3-1'!H504,"")</f>
        <v/>
      </c>
      <c r="F545" s="201" t="str">
        <f>IF('Fiche 3-1'!I504&gt;0,'Fiche 3-1'!I504,"")</f>
        <v/>
      </c>
      <c r="G545" s="201" t="str">
        <f>IF('Fiche 3-1'!J504&gt;0,'Fiche 3-1'!J504,"")</f>
        <v/>
      </c>
      <c r="H545" s="452">
        <f>SUM(C545:G545)</f>
        <v>0</v>
      </c>
      <c r="I545" s="278"/>
      <c r="J545" s="278"/>
      <c r="K545" s="278"/>
      <c r="L545" s="278"/>
      <c r="M545" s="278"/>
      <c r="N545" s="278"/>
    </row>
    <row r="546" spans="1:14" s="284" customFormat="1" ht="20.100000000000001" customHeight="1" thickTop="1" thickBot="1" x14ac:dyDescent="0.3">
      <c r="B546" s="433" t="s">
        <v>799</v>
      </c>
      <c r="C546" s="201" t="str">
        <f>IF('Fiche 6-1_2023'!I429&gt;0,'Fiche 6-1_2023'!I429,"")</f>
        <v/>
      </c>
      <c r="D546" s="446" t="str">
        <f>IF('Fiche 6-1_2026'!D546&lt;&gt;"",'Fiche 6-1_2026'!D546,"")</f>
        <v/>
      </c>
      <c r="E546" s="446" t="str">
        <f>IF('Fiche 6-1_2026'!E546&lt;&gt;"",'Fiche 6-1_2026'!E546,"")</f>
        <v/>
      </c>
      <c r="F546" s="446" t="str">
        <f>IF('Fiche 6-1_2026'!F546&lt;&gt;"",'Fiche 6-1_2026'!F546,"")</f>
        <v/>
      </c>
      <c r="G546" s="206"/>
      <c r="H546" s="452">
        <f>SUM(C546:G546)</f>
        <v>0</v>
      </c>
      <c r="I546" s="278"/>
      <c r="J546" s="278"/>
      <c r="K546" s="278"/>
      <c r="L546" s="278"/>
      <c r="M546" s="278"/>
      <c r="N546" s="278"/>
    </row>
    <row r="547" spans="1:14" s="284" customFormat="1" ht="20.100000000000001" customHeight="1" thickTop="1" thickBot="1" x14ac:dyDescent="0.3">
      <c r="B547" s="435" t="s">
        <v>333</v>
      </c>
      <c r="C547" s="201" t="str">
        <f>IF('Fiche 6-1_2023'!K429&gt;0,'Fiche 6-1_2023'!K429,"")</f>
        <v/>
      </c>
      <c r="D547" s="446" t="str">
        <f>IF('Fiche 6-1_2026'!D547&lt;&gt;"",'Fiche 6-1_2026'!D547,"")</f>
        <v/>
      </c>
      <c r="E547" s="446" t="str">
        <f>IF('Fiche 6-1_2026'!E547&lt;&gt;"",'Fiche 6-1_2026'!E547,"")</f>
        <v/>
      </c>
      <c r="F547" s="446" t="str">
        <f>IF('Fiche 6-1_2026'!F547&lt;&gt;"",'Fiche 6-1_2026'!F547,"")</f>
        <v/>
      </c>
      <c r="G547" s="205"/>
      <c r="H547" s="452">
        <f t="shared" ref="H547:H548" si="6">SUM(C547:G547)</f>
        <v>0</v>
      </c>
      <c r="I547" s="278"/>
      <c r="J547" s="278"/>
      <c r="K547" s="278"/>
      <c r="L547" s="278"/>
      <c r="M547" s="278"/>
      <c r="N547" s="278"/>
    </row>
    <row r="548" spans="1:14" s="284" customFormat="1" ht="37.5" customHeight="1" thickTop="1" thickBot="1" x14ac:dyDescent="0.3">
      <c r="B548" s="436" t="s">
        <v>334</v>
      </c>
      <c r="C548" s="201" t="str">
        <f>IF('Fiche 6-1_2023'!N429&gt;0,'Fiche 6-1_2023'!N429,"")</f>
        <v/>
      </c>
      <c r="D548" s="446" t="str">
        <f>IF('Fiche 6-1_2026'!D548&lt;&gt;"",'Fiche 6-1_2026'!D548,"")</f>
        <v/>
      </c>
      <c r="E548" s="446" t="str">
        <f>IF('Fiche 6-1_2026'!E548&lt;&gt;"",'Fiche 6-1_2026'!E548,"")</f>
        <v/>
      </c>
      <c r="F548" s="446" t="str">
        <f>IF('Fiche 6-1_2026'!F548&lt;&gt;"",'Fiche 6-1_2026'!F548,"")</f>
        <v/>
      </c>
      <c r="G548" s="205"/>
      <c r="H548" s="452">
        <f t="shared" si="6"/>
        <v>0</v>
      </c>
      <c r="I548" s="278"/>
      <c r="J548" s="278"/>
      <c r="K548" s="278"/>
      <c r="L548" s="278"/>
      <c r="M548" s="278"/>
      <c r="N548" s="278"/>
    </row>
    <row r="549" spans="1:14" s="284" customFormat="1" ht="9.9499999999999993" customHeight="1" thickTop="1" x14ac:dyDescent="0.25">
      <c r="B549" s="278"/>
      <c r="C549" s="278"/>
      <c r="D549" s="278"/>
      <c r="E549" s="278"/>
      <c r="F549" s="278"/>
      <c r="G549" s="278"/>
      <c r="H549" s="278"/>
      <c r="I549" s="278"/>
      <c r="J549" s="278"/>
      <c r="K549" s="278"/>
      <c r="L549" s="278"/>
      <c r="M549" s="278"/>
      <c r="N549" s="278"/>
    </row>
    <row r="550" spans="1:14" s="284" customFormat="1" ht="9.9499999999999993" customHeight="1" x14ac:dyDescent="0.25">
      <c r="B550" s="278"/>
      <c r="C550" s="278"/>
      <c r="D550" s="278"/>
      <c r="E550" s="278"/>
      <c r="F550" s="278"/>
      <c r="G550" s="278"/>
      <c r="H550" s="278"/>
      <c r="I550" s="278"/>
      <c r="J550" s="278"/>
      <c r="K550" s="278"/>
      <c r="L550" s="278"/>
      <c r="M550" s="278"/>
      <c r="N550" s="278"/>
    </row>
    <row r="551" spans="1:14" s="284" customFormat="1" ht="20.100000000000001" customHeight="1" thickBot="1" x14ac:dyDescent="0.3">
      <c r="A551" s="410" t="s">
        <v>243</v>
      </c>
      <c r="B551" s="307"/>
      <c r="C551" s="307"/>
      <c r="D551" s="307"/>
      <c r="E551" s="307"/>
      <c r="F551" s="307"/>
      <c r="G551" s="307"/>
      <c r="H551" s="307"/>
      <c r="I551" s="307"/>
      <c r="J551" s="307"/>
      <c r="K551" s="278"/>
      <c r="L551" s="278"/>
      <c r="M551" s="278"/>
      <c r="N551" s="278"/>
    </row>
    <row r="552" spans="1:14" s="284" customFormat="1" ht="35.1" customHeight="1" thickTop="1" x14ac:dyDescent="0.25">
      <c r="A552" s="307"/>
      <c r="B552" s="581"/>
      <c r="C552" s="582"/>
      <c r="D552" s="582"/>
      <c r="E552" s="582"/>
      <c r="F552" s="582"/>
      <c r="G552" s="582"/>
      <c r="H552" s="582"/>
      <c r="I552" s="582"/>
      <c r="J552" s="582"/>
      <c r="K552" s="582"/>
      <c r="L552" s="582"/>
      <c r="M552" s="582"/>
      <c r="N552" s="583"/>
    </row>
    <row r="553" spans="1:14" s="284" customFormat="1" ht="35.1" customHeight="1" x14ac:dyDescent="0.25">
      <c r="A553" s="307"/>
      <c r="B553" s="584"/>
      <c r="C553" s="585"/>
      <c r="D553" s="585"/>
      <c r="E553" s="585"/>
      <c r="F553" s="585"/>
      <c r="G553" s="585"/>
      <c r="H553" s="585"/>
      <c r="I553" s="585"/>
      <c r="J553" s="585"/>
      <c r="K553" s="585"/>
      <c r="L553" s="585"/>
      <c r="M553" s="585"/>
      <c r="N553" s="586"/>
    </row>
    <row r="554" spans="1:14" ht="35.1" customHeight="1" thickBot="1" x14ac:dyDescent="0.25">
      <c r="A554" s="307"/>
      <c r="B554" s="587"/>
      <c r="C554" s="588"/>
      <c r="D554" s="588"/>
      <c r="E554" s="588"/>
      <c r="F554" s="588"/>
      <c r="G554" s="588"/>
      <c r="H554" s="588"/>
      <c r="I554" s="588"/>
      <c r="J554" s="588"/>
      <c r="K554" s="588"/>
      <c r="L554" s="588"/>
      <c r="M554" s="588"/>
      <c r="N554" s="589"/>
    </row>
    <row r="555" spans="1:14" s="283" customFormat="1" ht="20.100000000000001" customHeight="1" thickTop="1" x14ac:dyDescent="0.2">
      <c r="A555" s="307"/>
      <c r="B555" s="307"/>
      <c r="C555" s="307"/>
      <c r="D555" s="307"/>
      <c r="E555" s="307"/>
      <c r="F555" s="307"/>
      <c r="G555" s="307"/>
      <c r="H555" s="307"/>
      <c r="I555" s="307"/>
      <c r="J555" s="307"/>
      <c r="K555" s="239"/>
      <c r="L555" s="239"/>
      <c r="M555" s="239"/>
      <c r="N555" s="239"/>
    </row>
    <row r="556" spans="1:14" s="283" customFormat="1" ht="20.100000000000001" customHeight="1" x14ac:dyDescent="0.2">
      <c r="A556" s="260" t="s">
        <v>321</v>
      </c>
      <c r="B556" s="239"/>
      <c r="C556" s="239"/>
      <c r="D556" s="239"/>
      <c r="E556" s="239"/>
      <c r="F556" s="239"/>
      <c r="G556" s="239"/>
      <c r="H556" s="239"/>
      <c r="I556" s="239"/>
      <c r="J556" s="239"/>
      <c r="K556" s="239"/>
      <c r="L556" s="239"/>
      <c r="M556" s="239"/>
      <c r="N556" s="239"/>
    </row>
    <row r="557" spans="1:14" s="283" customFormat="1" ht="9.9499999999999993" customHeight="1" x14ac:dyDescent="0.2">
      <c r="A557" s="239"/>
      <c r="B557" s="239"/>
      <c r="C557" s="239"/>
      <c r="D557" s="239"/>
      <c r="E557" s="239"/>
      <c r="F557" s="239"/>
      <c r="G557" s="239"/>
      <c r="H557" s="239"/>
      <c r="I557" s="239"/>
      <c r="J557" s="239"/>
      <c r="K557" s="239"/>
      <c r="L557" s="239"/>
      <c r="M557" s="239"/>
      <c r="N557" s="239"/>
    </row>
    <row r="558" spans="1:14" s="283" customFormat="1" ht="29.25" customHeight="1" thickBot="1" x14ac:dyDescent="0.25">
      <c r="A558" s="239"/>
      <c r="B558" s="307"/>
      <c r="C558" s="307"/>
      <c r="D558" s="600" t="s">
        <v>314</v>
      </c>
      <c r="E558" s="600"/>
      <c r="F558" s="600" t="s">
        <v>320</v>
      </c>
      <c r="G558" s="600"/>
      <c r="H558" s="600" t="s">
        <v>315</v>
      </c>
      <c r="I558" s="600"/>
      <c r="J558" s="800" t="s">
        <v>232</v>
      </c>
      <c r="K558" s="801"/>
      <c r="L558" s="801"/>
      <c r="M558" s="801"/>
      <c r="N558" s="802"/>
    </row>
    <row r="559" spans="1:14" s="283" customFormat="1" ht="35.1" customHeight="1" thickTop="1" thickBot="1" x14ac:dyDescent="0.25">
      <c r="A559" s="239"/>
      <c r="B559" s="744"/>
      <c r="C559" s="744"/>
      <c r="D559" s="843">
        <f>IF('Fiche 3-1'!D548&lt;&gt;"",'Fiche 3-1'!D548,"")</f>
        <v>71</v>
      </c>
      <c r="E559" s="844"/>
      <c r="F559" s="843" t="str">
        <f>IF('Fiche 3-1'!G548&lt;&gt;"",'Fiche 3-1'!G548,"")</f>
        <v/>
      </c>
      <c r="G559" s="844"/>
      <c r="H559" s="620"/>
      <c r="I559" s="605"/>
      <c r="J559" s="626"/>
      <c r="K559" s="619"/>
      <c r="L559" s="619"/>
      <c r="M559" s="619"/>
      <c r="N559" s="620"/>
    </row>
    <row r="560" spans="1:14" s="283" customFormat="1" ht="35.1" customHeight="1" thickTop="1" thickBot="1" x14ac:dyDescent="0.25">
      <c r="A560" s="239"/>
      <c r="B560" s="744"/>
      <c r="C560" s="745"/>
      <c r="D560" s="843" t="str">
        <f>IF('Fiche 3-1'!D549&lt;&gt;"",'Fiche 3-1'!D549,"")</f>
        <v/>
      </c>
      <c r="E560" s="844"/>
      <c r="F560" s="843" t="str">
        <f>IF('Fiche 3-1'!G549&lt;&gt;"",'Fiche 3-1'!G549,"")</f>
        <v/>
      </c>
      <c r="G560" s="844"/>
      <c r="H560" s="620"/>
      <c r="I560" s="605"/>
      <c r="J560" s="626"/>
      <c r="K560" s="619"/>
      <c r="L560" s="619"/>
      <c r="M560" s="619"/>
      <c r="N560" s="620"/>
    </row>
    <row r="561" spans="1:14" s="283" customFormat="1" ht="35.1" customHeight="1" thickTop="1" thickBot="1" x14ac:dyDescent="0.25">
      <c r="A561" s="239"/>
      <c r="B561" s="744"/>
      <c r="C561" s="745"/>
      <c r="D561" s="843" t="str">
        <f>IF('Fiche 3-1'!D550&lt;&gt;"",'Fiche 3-1'!D550,"")</f>
        <v/>
      </c>
      <c r="E561" s="844"/>
      <c r="F561" s="843" t="str">
        <f>IF('Fiche 3-1'!G550&lt;&gt;"",'Fiche 3-1'!G550,"")</f>
        <v/>
      </c>
      <c r="G561" s="844"/>
      <c r="H561" s="620"/>
      <c r="I561" s="605"/>
      <c r="J561" s="626"/>
      <c r="K561" s="619"/>
      <c r="L561" s="619"/>
      <c r="M561" s="619"/>
      <c r="N561" s="620"/>
    </row>
    <row r="562" spans="1:14" s="277" customFormat="1" ht="9" customHeight="1" thickTop="1" x14ac:dyDescent="0.2">
      <c r="A562" s="239"/>
      <c r="B562" s="278"/>
      <c r="C562" s="411"/>
      <c r="D562" s="275"/>
      <c r="E562" s="275"/>
      <c r="F562" s="275"/>
      <c r="G562" s="275"/>
      <c r="H562" s="275"/>
      <c r="I562" s="275"/>
      <c r="J562" s="275"/>
      <c r="K562" s="275"/>
      <c r="L562" s="311"/>
      <c r="M562" s="239"/>
      <c r="N562" s="239"/>
    </row>
    <row r="563" spans="1:14" s="283" customFormat="1" ht="9.9499999999999993" customHeight="1" x14ac:dyDescent="0.2">
      <c r="A563" s="412" t="s">
        <v>312</v>
      </c>
      <c r="B563" s="309"/>
      <c r="C563" s="309"/>
      <c r="D563" s="310"/>
      <c r="E563" s="310"/>
      <c r="F563" s="310"/>
      <c r="G563" s="310"/>
      <c r="H563" s="310"/>
      <c r="I563" s="310"/>
      <c r="J563" s="311"/>
      <c r="K563" s="311"/>
      <c r="L563" s="311"/>
      <c r="M563" s="239"/>
      <c r="N563" s="239"/>
    </row>
    <row r="564" spans="1:14" s="283" customFormat="1" ht="9.9499999999999993" customHeight="1" x14ac:dyDescent="0.2">
      <c r="A564" s="239"/>
      <c r="B564" s="309"/>
      <c r="C564" s="309"/>
      <c r="D564" s="310"/>
      <c r="E564" s="310"/>
      <c r="F564" s="310"/>
      <c r="G564" s="310"/>
      <c r="H564" s="310"/>
      <c r="I564" s="310"/>
      <c r="J564" s="311"/>
      <c r="K564" s="311"/>
      <c r="L564" s="311"/>
      <c r="M564" s="239"/>
      <c r="N564" s="239"/>
    </row>
    <row r="565" spans="1:14" s="283" customFormat="1" ht="9.9499999999999993" customHeight="1" x14ac:dyDescent="0.2">
      <c r="A565" s="239"/>
      <c r="B565" s="309"/>
      <c r="C565" s="309"/>
      <c r="D565" s="310"/>
      <c r="E565" s="310"/>
      <c r="F565" s="310"/>
      <c r="G565" s="310"/>
      <c r="H565" s="310"/>
      <c r="I565" s="310"/>
      <c r="J565" s="311"/>
      <c r="K565" s="311"/>
      <c r="L565" s="311"/>
      <c r="M565" s="239"/>
      <c r="N565" s="239"/>
    </row>
    <row r="566" spans="1:14" s="284" customFormat="1" ht="20.100000000000001" customHeight="1" x14ac:dyDescent="0.25">
      <c r="A566" s="246" t="s">
        <v>345</v>
      </c>
      <c r="B566" s="275"/>
      <c r="C566" s="275"/>
      <c r="D566" s="278"/>
      <c r="E566" s="408" t="str">
        <f>IF('Fiche 3-1'!F586&gt;0,'Fiche 3-1'!F586,"")</f>
        <v/>
      </c>
      <c r="F566" s="396"/>
      <c r="G566" s="278"/>
      <c r="H566" s="408"/>
      <c r="I566" s="278"/>
      <c r="J566" s="409"/>
      <c r="K566" s="184"/>
      <c r="L566" s="275"/>
      <c r="M566" s="275"/>
      <c r="N566" s="275"/>
    </row>
    <row r="567" spans="1:14" s="284" customFormat="1" ht="20.100000000000001" customHeight="1" x14ac:dyDescent="0.25">
      <c r="A567" s="246"/>
      <c r="B567" s="275"/>
      <c r="C567" s="275"/>
      <c r="D567" s="275"/>
      <c r="E567" s="183"/>
      <c r="F567" s="275"/>
      <c r="G567" s="246"/>
      <c r="H567" s="275"/>
      <c r="I567" s="275"/>
      <c r="J567" s="409"/>
      <c r="K567" s="184"/>
      <c r="L567" s="275"/>
      <c r="M567" s="275"/>
      <c r="N567" s="275"/>
    </row>
    <row r="568" spans="1:14" s="284" customFormat="1" ht="20.100000000000001" customHeight="1" thickBot="1" x14ac:dyDescent="0.3">
      <c r="A568" s="246"/>
      <c r="B568" s="278"/>
      <c r="C568" s="292">
        <v>2023</v>
      </c>
      <c r="D568" s="292">
        <v>2024</v>
      </c>
      <c r="E568" s="292">
        <v>2025</v>
      </c>
      <c r="F568" s="292">
        <v>2026</v>
      </c>
      <c r="G568" s="292">
        <v>2027</v>
      </c>
      <c r="H568" s="275"/>
      <c r="I568" s="275"/>
      <c r="J568" s="409"/>
      <c r="K568" s="184"/>
      <c r="L568" s="275"/>
      <c r="M568" s="275"/>
      <c r="N568" s="275"/>
    </row>
    <row r="569" spans="1:14" s="284" customFormat="1" ht="20.100000000000001" customHeight="1" thickTop="1" thickBot="1" x14ac:dyDescent="0.3">
      <c r="A569" s="246"/>
      <c r="B569" s="437" t="s">
        <v>239</v>
      </c>
      <c r="C569" s="198" t="str">
        <f>IF('Fiche 3-1'!F530&gt;0,'Fiche 3-1'!F530,"")</f>
        <v/>
      </c>
      <c r="D569" s="198" t="str">
        <f>IF('Fiche 3-1'!G530&gt;0,'Fiche 3-1'!G530,"")</f>
        <v/>
      </c>
      <c r="E569" s="198" t="str">
        <f>IF('Fiche 3-1'!H530&gt;0,'Fiche 3-1'!H530,"")</f>
        <v/>
      </c>
      <c r="F569" s="198" t="str">
        <f>IF('Fiche 3-1'!I530&gt;0,'Fiche 3-1'!I530,"")</f>
        <v/>
      </c>
      <c r="G569" s="198" t="str">
        <f>IF('Fiche 3-1'!J530&gt;0,'Fiche 3-1'!J530,"")</f>
        <v/>
      </c>
      <c r="H569" s="184">
        <f>SUM(C569:G569)</f>
        <v>0</v>
      </c>
      <c r="I569" s="275"/>
      <c r="J569" s="409"/>
      <c r="K569" s="184"/>
      <c r="L569" s="275"/>
      <c r="M569" s="275"/>
      <c r="N569" s="275"/>
    </row>
    <row r="570" spans="1:14" s="284" customFormat="1" ht="20.100000000000001" customHeight="1" thickTop="1" thickBot="1" x14ac:dyDescent="0.3">
      <c r="A570" s="246"/>
      <c r="B570" s="437" t="s">
        <v>799</v>
      </c>
      <c r="C570" s="198" t="str">
        <f>IF('Fiche 6-1_2023'!J445&gt;0,'Fiche 6-1_2023'!J445,"")</f>
        <v/>
      </c>
      <c r="D570" s="447" t="str">
        <f>IF('Fiche 6-1_2026'!D570&lt;&gt;"",'Fiche 6-1_2026'!D570,"")</f>
        <v/>
      </c>
      <c r="E570" s="447" t="str">
        <f>IF('Fiche 6-1_2026'!E570&lt;&gt;"",'Fiche 6-1_2026'!E570,"")</f>
        <v/>
      </c>
      <c r="F570" s="447" t="str">
        <f>IF('Fiche 6-1_2026'!F570&lt;&gt;"",'Fiche 6-1_2026'!F570,"")</f>
        <v/>
      </c>
      <c r="G570" s="180"/>
      <c r="H570" s="184">
        <f>SUM(C570:G570)</f>
        <v>0</v>
      </c>
      <c r="I570" s="275"/>
      <c r="J570" s="409"/>
      <c r="K570" s="184"/>
      <c r="L570" s="275"/>
      <c r="M570" s="275"/>
      <c r="N570" s="275"/>
    </row>
    <row r="571" spans="1:14" s="284" customFormat="1" ht="20.100000000000001" customHeight="1" thickTop="1" x14ac:dyDescent="0.25">
      <c r="A571" s="246"/>
      <c r="B571" s="275"/>
      <c r="C571" s="275"/>
      <c r="D571" s="275"/>
      <c r="E571" s="275"/>
      <c r="F571" s="275"/>
      <c r="G571" s="246"/>
      <c r="H571" s="275"/>
      <c r="I571" s="275"/>
      <c r="J571" s="409"/>
      <c r="K571" s="184"/>
      <c r="L571" s="275"/>
      <c r="M571" s="275"/>
      <c r="N571" s="275"/>
    </row>
    <row r="572" spans="1:14" ht="9.9499999999999993" customHeight="1" thickBot="1" x14ac:dyDescent="0.25"/>
    <row r="573" spans="1:14" s="283" customFormat="1" ht="20.100000000000001" hidden="1" customHeight="1" x14ac:dyDescent="0.25">
      <c r="A573" s="260" t="s">
        <v>276</v>
      </c>
      <c r="B573" s="239"/>
      <c r="C573" s="239"/>
      <c r="D573" s="239"/>
      <c r="E573" s="239"/>
      <c r="F573" s="239"/>
      <c r="G573" s="239"/>
      <c r="H573" s="239"/>
      <c r="I573" s="239"/>
      <c r="J573" s="239"/>
      <c r="K573" s="239"/>
      <c r="L573" s="239"/>
      <c r="M573" s="239"/>
      <c r="N573" s="239"/>
    </row>
    <row r="574" spans="1:14" s="283" customFormat="1" ht="20.100000000000001" hidden="1" customHeight="1" x14ac:dyDescent="0.25">
      <c r="A574" s="413"/>
      <c r="B574" s="812"/>
      <c r="C574" s="747"/>
      <c r="D574" s="747"/>
      <c r="E574" s="747"/>
      <c r="F574" s="747"/>
      <c r="G574" s="747"/>
      <c r="H574" s="747"/>
      <c r="I574" s="747"/>
      <c r="J574" s="748"/>
      <c r="K574" s="239"/>
      <c r="L574" s="239"/>
      <c r="M574" s="239"/>
      <c r="N574" s="239"/>
    </row>
    <row r="575" spans="1:14" s="283" customFormat="1" ht="20.100000000000001" hidden="1" customHeight="1" x14ac:dyDescent="0.25">
      <c r="A575" s="239"/>
      <c r="B575" s="239"/>
      <c r="C575" s="239"/>
      <c r="D575" s="239"/>
      <c r="E575" s="239"/>
      <c r="F575" s="239"/>
      <c r="G575" s="239"/>
      <c r="H575" s="239"/>
      <c r="I575" s="239"/>
      <c r="J575" s="239"/>
      <c r="K575" s="239"/>
      <c r="L575" s="239"/>
      <c r="M575" s="239"/>
      <c r="N575" s="239"/>
    </row>
    <row r="576" spans="1:14" s="283" customFormat="1" ht="35.1" customHeight="1" thickTop="1" x14ac:dyDescent="0.2">
      <c r="A576" s="246" t="s">
        <v>346</v>
      </c>
      <c r="B576" s="246"/>
      <c r="C576" s="246"/>
      <c r="D576" s="239"/>
      <c r="E576" s="813"/>
      <c r="F576" s="814"/>
      <c r="G576" s="814"/>
      <c r="H576" s="814"/>
      <c r="I576" s="814"/>
      <c r="J576" s="814"/>
      <c r="K576" s="814"/>
      <c r="L576" s="814"/>
      <c r="M576" s="814"/>
      <c r="N576" s="815"/>
    </row>
    <row r="577" spans="1:15" s="283" customFormat="1" ht="35.1" customHeight="1" x14ac:dyDescent="0.2">
      <c r="A577" s="239"/>
      <c r="B577" s="239"/>
      <c r="C577" s="239"/>
      <c r="D577" s="239"/>
      <c r="E577" s="816"/>
      <c r="F577" s="817"/>
      <c r="G577" s="817"/>
      <c r="H577" s="817"/>
      <c r="I577" s="817"/>
      <c r="J577" s="817"/>
      <c r="K577" s="817"/>
      <c r="L577" s="817"/>
      <c r="M577" s="817"/>
      <c r="N577" s="818"/>
    </row>
    <row r="578" spans="1:15" s="283" customFormat="1" ht="35.1" customHeight="1" thickBot="1" x14ac:dyDescent="0.25">
      <c r="A578" s="239"/>
      <c r="B578" s="239"/>
      <c r="C578" s="239"/>
      <c r="D578" s="239"/>
      <c r="E578" s="819"/>
      <c r="F578" s="820"/>
      <c r="G578" s="820"/>
      <c r="H578" s="820"/>
      <c r="I578" s="820"/>
      <c r="J578" s="820"/>
      <c r="K578" s="820"/>
      <c r="L578" s="820"/>
      <c r="M578" s="820"/>
      <c r="N578" s="821"/>
    </row>
    <row r="579" spans="1:15" s="444" customFormat="1" ht="14.25" x14ac:dyDescent="0.2">
      <c r="A579" s="263"/>
      <c r="B579" s="443"/>
      <c r="C579" s="443"/>
      <c r="D579" s="443"/>
      <c r="E579" s="443"/>
      <c r="F579" s="443"/>
      <c r="G579" s="443"/>
      <c r="H579" s="443"/>
      <c r="I579" s="443"/>
      <c r="J579" s="443"/>
      <c r="K579" s="443"/>
      <c r="L579" s="443"/>
      <c r="M579" s="443"/>
      <c r="N579" s="443"/>
      <c r="O579" s="320"/>
    </row>
    <row r="580" spans="1:15" s="419" customFormat="1" ht="14.25" x14ac:dyDescent="0.2">
      <c r="O580" s="418"/>
    </row>
    <row r="581" spans="1:15" ht="15.95" customHeight="1" x14ac:dyDescent="0.2">
      <c r="A581" s="624" t="s">
        <v>244</v>
      </c>
      <c r="B581" s="624"/>
      <c r="C581" s="624"/>
      <c r="D581" s="624"/>
      <c r="E581" s="624"/>
      <c r="F581" s="624"/>
      <c r="G581" s="624"/>
      <c r="H581" s="624"/>
      <c r="I581" s="624"/>
      <c r="J581" s="624"/>
      <c r="K581" s="624"/>
      <c r="L581" s="624"/>
      <c r="M581" s="624"/>
      <c r="N581" s="624"/>
      <c r="O581" s="252"/>
    </row>
    <row r="582" spans="1:15" ht="15" thickBot="1" x14ac:dyDescent="0.25">
      <c r="A582" s="252"/>
      <c r="B582" s="252"/>
      <c r="C582" s="252"/>
      <c r="D582" s="252"/>
      <c r="E582" s="252"/>
      <c r="F582" s="252"/>
      <c r="G582" s="252"/>
      <c r="H582" s="252"/>
      <c r="I582" s="252"/>
      <c r="J582" s="252"/>
      <c r="K582" s="252"/>
      <c r="L582" s="252"/>
      <c r="M582" s="252"/>
      <c r="N582" s="252"/>
      <c r="O582" s="252"/>
    </row>
    <row r="583" spans="1:15" ht="24.95" customHeight="1" thickTop="1" thickBot="1" x14ac:dyDescent="0.25">
      <c r="A583" s="251" t="s">
        <v>245</v>
      </c>
      <c r="B583" s="282"/>
      <c r="C583" s="282"/>
      <c r="D583" s="19"/>
      <c r="E583" s="282"/>
      <c r="F583" s="282"/>
      <c r="G583" s="282"/>
      <c r="H583" s="252"/>
      <c r="I583" s="252"/>
      <c r="J583" s="252"/>
      <c r="K583" s="252"/>
      <c r="L583" s="252"/>
      <c r="M583" s="252"/>
      <c r="N583" s="252"/>
      <c r="O583" s="252"/>
    </row>
    <row r="584" spans="1:15" ht="9.9499999999999993" customHeight="1" thickTop="1" thickBot="1" x14ac:dyDescent="0.25">
      <c r="A584" s="252"/>
      <c r="B584" s="252"/>
      <c r="C584" s="252"/>
      <c r="D584" s="252"/>
      <c r="E584" s="252"/>
      <c r="F584" s="252"/>
      <c r="G584" s="252"/>
      <c r="H584" s="252"/>
      <c r="I584" s="252"/>
      <c r="J584" s="252"/>
      <c r="K584" s="252"/>
      <c r="L584" s="252"/>
      <c r="M584" s="252"/>
      <c r="N584" s="252"/>
      <c r="O584" s="252"/>
    </row>
    <row r="585" spans="1:15" ht="20.100000000000001" customHeight="1" thickTop="1" x14ac:dyDescent="0.2">
      <c r="A585" s="246" t="s">
        <v>305</v>
      </c>
      <c r="D585" s="581"/>
      <c r="E585" s="582"/>
      <c r="F585" s="582"/>
      <c r="G585" s="582"/>
      <c r="H585" s="582"/>
      <c r="I585" s="582"/>
      <c r="J585" s="582"/>
      <c r="K585" s="582"/>
      <c r="L585" s="582"/>
      <c r="M585" s="583"/>
      <c r="N585" s="252"/>
      <c r="O585" s="252"/>
    </row>
    <row r="586" spans="1:15" ht="20.100000000000001" customHeight="1" x14ac:dyDescent="0.2">
      <c r="A586" s="255"/>
      <c r="D586" s="584"/>
      <c r="E586" s="585"/>
      <c r="F586" s="585"/>
      <c r="G586" s="585"/>
      <c r="H586" s="585"/>
      <c r="I586" s="585"/>
      <c r="J586" s="585"/>
      <c r="K586" s="585"/>
      <c r="L586" s="585"/>
      <c r="M586" s="586"/>
      <c r="N586" s="252"/>
      <c r="O586" s="252"/>
    </row>
    <row r="587" spans="1:15" ht="20.100000000000001" customHeight="1" x14ac:dyDescent="0.2">
      <c r="A587" s="255"/>
      <c r="D587" s="584"/>
      <c r="E587" s="585"/>
      <c r="F587" s="585"/>
      <c r="G587" s="585"/>
      <c r="H587" s="585"/>
      <c r="I587" s="585"/>
      <c r="J587" s="585"/>
      <c r="K587" s="585"/>
      <c r="L587" s="585"/>
      <c r="M587" s="586"/>
      <c r="N587" s="252"/>
      <c r="O587" s="252"/>
    </row>
    <row r="588" spans="1:15" ht="20.100000000000001" customHeight="1" x14ac:dyDescent="0.2">
      <c r="A588" s="255"/>
      <c r="D588" s="584"/>
      <c r="E588" s="585"/>
      <c r="F588" s="585"/>
      <c r="G588" s="585"/>
      <c r="H588" s="585"/>
      <c r="I588" s="585"/>
      <c r="J588" s="585"/>
      <c r="K588" s="585"/>
      <c r="L588" s="585"/>
      <c r="M588" s="586"/>
      <c r="N588" s="252"/>
      <c r="O588" s="252"/>
    </row>
    <row r="589" spans="1:15" ht="20.100000000000001" customHeight="1" x14ac:dyDescent="0.2">
      <c r="A589" s="255"/>
      <c r="D589" s="584"/>
      <c r="E589" s="585"/>
      <c r="F589" s="585"/>
      <c r="G589" s="585"/>
      <c r="H589" s="585"/>
      <c r="I589" s="585"/>
      <c r="J589" s="585"/>
      <c r="K589" s="585"/>
      <c r="L589" s="585"/>
      <c r="M589" s="586"/>
      <c r="N589" s="252"/>
      <c r="O589" s="252"/>
    </row>
    <row r="590" spans="1:15" ht="20.100000000000001" customHeight="1" thickBot="1" x14ac:dyDescent="0.25">
      <c r="A590" s="255"/>
      <c r="D590" s="587"/>
      <c r="E590" s="588"/>
      <c r="F590" s="588"/>
      <c r="G590" s="588"/>
      <c r="H590" s="588"/>
      <c r="I590" s="588"/>
      <c r="J590" s="588"/>
      <c r="K590" s="588"/>
      <c r="L590" s="588"/>
      <c r="M590" s="589"/>
      <c r="N590" s="252"/>
      <c r="O590" s="252"/>
    </row>
    <row r="591" spans="1:15" s="239" customFormat="1" ht="20.100000000000001" customHeight="1" thickTop="1" thickBot="1" x14ac:dyDescent="0.25">
      <c r="A591" s="284"/>
      <c r="D591" s="278"/>
      <c r="E591" s="278"/>
      <c r="F591" s="278"/>
      <c r="G591" s="278"/>
      <c r="H591" s="278"/>
      <c r="I591" s="278"/>
      <c r="J591" s="278"/>
      <c r="K591" s="278"/>
      <c r="L591" s="278"/>
      <c r="M591" s="278"/>
      <c r="N591" s="405"/>
      <c r="O591" s="405"/>
    </row>
    <row r="592" spans="1:15" s="239" customFormat="1" ht="20.100000000000001" customHeight="1" thickTop="1" thickBot="1" x14ac:dyDescent="0.25">
      <c r="A592" s="251" t="s">
        <v>246</v>
      </c>
      <c r="B592" s="282"/>
      <c r="C592" s="282"/>
      <c r="D592" s="19"/>
      <c r="E592" s="282"/>
      <c r="F592" s="282"/>
      <c r="G592" s="282"/>
      <c r="H592" s="252"/>
      <c r="I592" s="252"/>
      <c r="J592" s="252"/>
      <c r="K592" s="252"/>
      <c r="L592" s="252"/>
      <c r="M592" s="252"/>
      <c r="N592" s="405"/>
      <c r="O592" s="405"/>
    </row>
    <row r="593" spans="1:15" s="239" customFormat="1" ht="20.100000000000001" customHeight="1" thickTop="1" thickBot="1" x14ac:dyDescent="0.25">
      <c r="A593" s="252"/>
      <c r="B593" s="252"/>
      <c r="C593" s="252"/>
      <c r="D593" s="252"/>
      <c r="E593" s="252"/>
      <c r="F593" s="252"/>
      <c r="G593" s="252"/>
      <c r="H593" s="252"/>
      <c r="I593" s="252"/>
      <c r="J593" s="252"/>
      <c r="K593" s="252"/>
      <c r="L593" s="252"/>
      <c r="M593" s="252"/>
      <c r="N593" s="405"/>
      <c r="O593" s="405"/>
    </row>
    <row r="594" spans="1:15" s="239" customFormat="1" ht="20.100000000000001" customHeight="1" thickTop="1" x14ac:dyDescent="0.2">
      <c r="A594" s="246" t="s">
        <v>305</v>
      </c>
      <c r="B594" s="237"/>
      <c r="C594" s="237"/>
      <c r="D594" s="581"/>
      <c r="E594" s="582"/>
      <c r="F594" s="582"/>
      <c r="G594" s="582"/>
      <c r="H594" s="582"/>
      <c r="I594" s="582"/>
      <c r="J594" s="582"/>
      <c r="K594" s="582"/>
      <c r="L594" s="582"/>
      <c r="M594" s="583"/>
      <c r="N594" s="405"/>
      <c r="O594" s="405"/>
    </row>
    <row r="595" spans="1:15" s="239" customFormat="1" ht="20.100000000000001" customHeight="1" x14ac:dyDescent="0.2">
      <c r="A595" s="255"/>
      <c r="B595" s="237"/>
      <c r="C595" s="237"/>
      <c r="D595" s="584"/>
      <c r="E595" s="585"/>
      <c r="F595" s="585"/>
      <c r="G595" s="585"/>
      <c r="H595" s="585"/>
      <c r="I595" s="585"/>
      <c r="J595" s="585"/>
      <c r="K595" s="585"/>
      <c r="L595" s="585"/>
      <c r="M595" s="586"/>
      <c r="N595" s="405"/>
      <c r="O595" s="405"/>
    </row>
    <row r="596" spans="1:15" s="239" customFormat="1" ht="20.100000000000001" customHeight="1" x14ac:dyDescent="0.2">
      <c r="A596" s="255"/>
      <c r="B596" s="237"/>
      <c r="C596" s="237"/>
      <c r="D596" s="584"/>
      <c r="E596" s="585"/>
      <c r="F596" s="585"/>
      <c r="G596" s="585"/>
      <c r="H596" s="585"/>
      <c r="I596" s="585"/>
      <c r="J596" s="585"/>
      <c r="K596" s="585"/>
      <c r="L596" s="585"/>
      <c r="M596" s="586"/>
      <c r="N596" s="405"/>
      <c r="O596" s="405"/>
    </row>
    <row r="597" spans="1:15" s="239" customFormat="1" ht="20.100000000000001" customHeight="1" x14ac:dyDescent="0.2">
      <c r="A597" s="255"/>
      <c r="B597" s="237"/>
      <c r="C597" s="237"/>
      <c r="D597" s="584"/>
      <c r="E597" s="585"/>
      <c r="F597" s="585"/>
      <c r="G597" s="585"/>
      <c r="H597" s="585"/>
      <c r="I597" s="585"/>
      <c r="J597" s="585"/>
      <c r="K597" s="585"/>
      <c r="L597" s="585"/>
      <c r="M597" s="586"/>
      <c r="N597" s="405"/>
      <c r="O597" s="405"/>
    </row>
    <row r="598" spans="1:15" s="239" customFormat="1" ht="20.100000000000001" customHeight="1" x14ac:dyDescent="0.2">
      <c r="A598" s="255"/>
      <c r="B598" s="237"/>
      <c r="C598" s="237"/>
      <c r="D598" s="584"/>
      <c r="E598" s="585"/>
      <c r="F598" s="585"/>
      <c r="G598" s="585"/>
      <c r="H598" s="585"/>
      <c r="I598" s="585"/>
      <c r="J598" s="585"/>
      <c r="K598" s="585"/>
      <c r="L598" s="585"/>
      <c r="M598" s="586"/>
      <c r="N598" s="405"/>
      <c r="O598" s="405"/>
    </row>
    <row r="599" spans="1:15" s="239" customFormat="1" ht="20.100000000000001" customHeight="1" thickBot="1" x14ac:dyDescent="0.25">
      <c r="A599" s="255"/>
      <c r="B599" s="237"/>
      <c r="C599" s="237"/>
      <c r="D599" s="587"/>
      <c r="E599" s="588"/>
      <c r="F599" s="588"/>
      <c r="G599" s="588"/>
      <c r="H599" s="588"/>
      <c r="I599" s="588"/>
      <c r="J599" s="588"/>
      <c r="K599" s="588"/>
      <c r="L599" s="588"/>
      <c r="M599" s="589"/>
      <c r="N599" s="405"/>
      <c r="O599" s="405"/>
    </row>
    <row r="600" spans="1:15" s="239" customFormat="1" ht="20.100000000000001" customHeight="1" thickTop="1" x14ac:dyDescent="0.2">
      <c r="A600" s="284"/>
      <c r="D600" s="278"/>
      <c r="E600" s="278"/>
      <c r="F600" s="278"/>
      <c r="G600" s="278"/>
      <c r="H600" s="278"/>
      <c r="I600" s="278"/>
      <c r="J600" s="278"/>
      <c r="K600" s="278"/>
      <c r="L600" s="278"/>
      <c r="M600" s="278"/>
      <c r="N600" s="405"/>
      <c r="O600" s="405"/>
    </row>
    <row r="601" spans="1:15" s="239" customFormat="1" ht="20.100000000000001" customHeight="1" x14ac:dyDescent="0.2">
      <c r="A601" s="260" t="s">
        <v>247</v>
      </c>
      <c r="C601" s="421" t="s">
        <v>466</v>
      </c>
      <c r="D601" s="422"/>
      <c r="E601" s="422"/>
      <c r="F601" s="422"/>
      <c r="G601" s="422"/>
      <c r="H601" s="422"/>
      <c r="I601" s="422"/>
      <c r="J601" s="422"/>
      <c r="K601" s="422"/>
      <c r="L601" s="422"/>
      <c r="M601" s="422"/>
      <c r="N601" s="423"/>
      <c r="O601" s="423"/>
    </row>
    <row r="602" spans="1:15" s="239" customFormat="1" ht="20.100000000000001" customHeight="1" x14ac:dyDescent="0.2">
      <c r="A602" s="424"/>
      <c r="D602" s="278"/>
      <c r="E602" s="278"/>
      <c r="F602" s="278"/>
      <c r="G602" s="278"/>
      <c r="H602" s="278"/>
      <c r="I602" s="278"/>
      <c r="J602" s="278"/>
      <c r="K602" s="278"/>
      <c r="L602" s="278"/>
      <c r="M602" s="278"/>
      <c r="N602" s="405"/>
      <c r="O602" s="405"/>
    </row>
    <row r="603" spans="1:15" s="239" customFormat="1" ht="20.100000000000001" customHeight="1" x14ac:dyDescent="0.2">
      <c r="A603" s="284"/>
      <c r="D603" s="278"/>
      <c r="E603" s="278"/>
      <c r="F603" s="278"/>
      <c r="G603" s="278"/>
      <c r="H603" s="278"/>
      <c r="I603" s="278"/>
      <c r="J603" s="278"/>
      <c r="K603" s="278"/>
      <c r="L603" s="278"/>
      <c r="M603" s="278"/>
      <c r="N603" s="405"/>
      <c r="O603" s="405"/>
    </row>
    <row r="604" spans="1:15" ht="15.95" customHeight="1" x14ac:dyDescent="0.2">
      <c r="A604" s="624" t="s">
        <v>277</v>
      </c>
      <c r="B604" s="624"/>
      <c r="C604" s="624"/>
      <c r="D604" s="624"/>
      <c r="E604" s="624"/>
      <c r="F604" s="624"/>
      <c r="G604" s="624"/>
      <c r="H604" s="624"/>
      <c r="I604" s="624"/>
      <c r="J604" s="624"/>
      <c r="K604" s="624"/>
      <c r="L604" s="624"/>
      <c r="M604" s="624"/>
      <c r="N604" s="624"/>
      <c r="O604" s="252"/>
    </row>
    <row r="605" spans="1:15" ht="9.9499999999999993" customHeight="1" x14ac:dyDescent="0.2">
      <c r="A605" s="252"/>
      <c r="B605" s="252"/>
      <c r="C605" s="252"/>
      <c r="D605" s="252"/>
      <c r="E605" s="252"/>
      <c r="F605" s="252"/>
      <c r="G605" s="252"/>
      <c r="H605" s="252"/>
      <c r="I605" s="252"/>
      <c r="J605" s="252"/>
      <c r="K605" s="252"/>
      <c r="L605" s="252"/>
      <c r="M605" s="252"/>
      <c r="N605" s="252"/>
      <c r="O605" s="252"/>
    </row>
    <row r="606" spans="1:15" ht="49.5" customHeight="1" thickBot="1" x14ac:dyDescent="0.25">
      <c r="A606" s="825" t="s">
        <v>43</v>
      </c>
      <c r="B606" s="826"/>
      <c r="C606" s="680" t="s">
        <v>299</v>
      </c>
      <c r="D606" s="680"/>
      <c r="E606" s="680" t="s">
        <v>260</v>
      </c>
      <c r="F606" s="680"/>
      <c r="G606" s="680" t="s">
        <v>230</v>
      </c>
      <c r="H606" s="680"/>
      <c r="I606" s="425" t="s">
        <v>248</v>
      </c>
      <c r="J606" s="834" t="s">
        <v>305</v>
      </c>
      <c r="K606" s="835"/>
      <c r="L606" s="835"/>
      <c r="M606" s="836"/>
      <c r="N606" s="252"/>
      <c r="O606" s="252"/>
    </row>
    <row r="607" spans="1:15" ht="35.1" customHeight="1" thickTop="1" thickBot="1" x14ac:dyDescent="0.25">
      <c r="A607" s="806" t="str">
        <f>IF('Fiche 3-1'!B560&lt;&gt;"",'Fiche 3-1'!B560,"")</f>
        <v/>
      </c>
      <c r="B607" s="807"/>
      <c r="C607" s="808" t="str">
        <f>IF('Fiche 3-1'!D560&lt;&gt;"",'Fiche 3-1'!D560,"")</f>
        <v/>
      </c>
      <c r="D607" s="807"/>
      <c r="E607" s="806" t="str">
        <f>IF('Fiche 3-1'!F560&lt;&gt;"",'Fiche 3-1'!F560,"")</f>
        <v/>
      </c>
      <c r="F607" s="809"/>
      <c r="G607" s="806" t="str">
        <f>IF('Fiche 3-1'!H560&lt;&gt;"",'Fiche 3-1'!H560,"")</f>
        <v/>
      </c>
      <c r="H607" s="810"/>
      <c r="I607" s="90"/>
      <c r="J607" s="837"/>
      <c r="K607" s="838"/>
      <c r="L607" s="838"/>
      <c r="M607" s="839"/>
      <c r="N607" s="252"/>
      <c r="O607" s="252"/>
    </row>
    <row r="608" spans="1:15" ht="35.1" customHeight="1" thickTop="1" thickBot="1" x14ac:dyDescent="0.25">
      <c r="A608" s="806" t="str">
        <f>IF('Fiche 3-1'!B561&lt;&gt;"",'Fiche 3-1'!B561,"")</f>
        <v/>
      </c>
      <c r="B608" s="807"/>
      <c r="C608" s="808" t="str">
        <f>IF('Fiche 3-1'!D561&lt;&gt;"",'Fiche 3-1'!D561,"")</f>
        <v/>
      </c>
      <c r="D608" s="807"/>
      <c r="E608" s="806" t="str">
        <f>IF('Fiche 3-1'!F561&lt;&gt;"",'Fiche 3-1'!F561,"")</f>
        <v/>
      </c>
      <c r="F608" s="809"/>
      <c r="G608" s="806" t="str">
        <f>IF('Fiche 3-1'!H561&lt;&gt;"",'Fiche 3-1'!H561,"")</f>
        <v/>
      </c>
      <c r="H608" s="810"/>
      <c r="I608" s="19"/>
      <c r="J608" s="837"/>
      <c r="K608" s="838"/>
      <c r="L608" s="838"/>
      <c r="M608" s="839"/>
      <c r="N608" s="252"/>
      <c r="O608" s="252"/>
    </row>
    <row r="609" spans="1:15" ht="35.1" customHeight="1" thickTop="1" thickBot="1" x14ac:dyDescent="0.25">
      <c r="A609" s="806" t="str">
        <f>IF('Fiche 3-1'!B562&lt;&gt;"",'Fiche 3-1'!B562,"")</f>
        <v/>
      </c>
      <c r="B609" s="807"/>
      <c r="C609" s="808" t="str">
        <f>IF('Fiche 3-1'!D562&lt;&gt;"",'Fiche 3-1'!D562,"")</f>
        <v/>
      </c>
      <c r="D609" s="807"/>
      <c r="E609" s="806" t="str">
        <f>IF('Fiche 3-1'!F562&lt;&gt;"",'Fiche 3-1'!F562,"")</f>
        <v/>
      </c>
      <c r="F609" s="809"/>
      <c r="G609" s="806" t="str">
        <f>IF('Fiche 3-1'!H562&lt;&gt;"",'Fiche 3-1'!H562,"")</f>
        <v/>
      </c>
      <c r="H609" s="810"/>
      <c r="I609" s="19"/>
      <c r="J609" s="837"/>
      <c r="K609" s="838"/>
      <c r="L609" s="838"/>
      <c r="M609" s="839"/>
      <c r="N609" s="252"/>
      <c r="O609" s="252"/>
    </row>
    <row r="610" spans="1:15" ht="35.1" customHeight="1" thickTop="1" thickBot="1" x14ac:dyDescent="0.25">
      <c r="A610" s="806" t="str">
        <f>IF('Fiche 3-1'!B563&lt;&gt;"",'Fiche 3-1'!B563,"")</f>
        <v/>
      </c>
      <c r="B610" s="807"/>
      <c r="C610" s="808" t="str">
        <f>IF('Fiche 3-1'!D563&lt;&gt;"",'Fiche 3-1'!D563,"")</f>
        <v/>
      </c>
      <c r="D610" s="807"/>
      <c r="E610" s="806" t="str">
        <f>IF('Fiche 3-1'!F563&lt;&gt;"",'Fiche 3-1'!F563,"")</f>
        <v/>
      </c>
      <c r="F610" s="809"/>
      <c r="G610" s="806" t="str">
        <f>IF('Fiche 3-1'!H563&lt;&gt;"",'Fiche 3-1'!H563,"")</f>
        <v/>
      </c>
      <c r="H610" s="810"/>
      <c r="I610" s="19"/>
      <c r="J610" s="837"/>
      <c r="K610" s="838"/>
      <c r="L610" s="838"/>
      <c r="M610" s="839"/>
      <c r="N610" s="252"/>
      <c r="O610" s="252"/>
    </row>
    <row r="611" spans="1:15" ht="35.1" customHeight="1" thickTop="1" thickBot="1" x14ac:dyDescent="0.25">
      <c r="A611" s="806" t="str">
        <f>IF('Fiche 3-1'!B564&lt;&gt;"",'Fiche 3-1'!B564,"")</f>
        <v/>
      </c>
      <c r="B611" s="807"/>
      <c r="C611" s="808" t="str">
        <f>IF('Fiche 3-1'!D564&lt;&gt;"",'Fiche 3-1'!D564,"")</f>
        <v/>
      </c>
      <c r="D611" s="807"/>
      <c r="E611" s="806" t="str">
        <f>IF('Fiche 3-1'!F564&lt;&gt;"",'Fiche 3-1'!F564,"")</f>
        <v/>
      </c>
      <c r="F611" s="809"/>
      <c r="G611" s="806" t="str">
        <f>IF('Fiche 3-1'!H564&lt;&gt;"",'Fiche 3-1'!H564,"")</f>
        <v/>
      </c>
      <c r="H611" s="810"/>
      <c r="I611" s="19"/>
      <c r="J611" s="837"/>
      <c r="K611" s="838"/>
      <c r="L611" s="838"/>
      <c r="M611" s="839"/>
      <c r="N611" s="252"/>
      <c r="O611" s="252"/>
    </row>
    <row r="612" spans="1:15" ht="35.1" customHeight="1" thickTop="1" thickBot="1" x14ac:dyDescent="0.25">
      <c r="A612" s="806" t="str">
        <f>IF('Fiche 3-1'!B565&lt;&gt;"",'Fiche 3-1'!B565,"")</f>
        <v/>
      </c>
      <c r="B612" s="807"/>
      <c r="C612" s="808" t="str">
        <f>IF('Fiche 3-1'!D565&lt;&gt;"",'Fiche 3-1'!D565,"")</f>
        <v/>
      </c>
      <c r="D612" s="807"/>
      <c r="E612" s="806" t="str">
        <f>IF('Fiche 3-1'!F565&lt;&gt;"",'Fiche 3-1'!F565,"")</f>
        <v/>
      </c>
      <c r="F612" s="809"/>
      <c r="G612" s="806" t="str">
        <f>IF('Fiche 3-1'!H565&lt;&gt;"",'Fiche 3-1'!H565,"")</f>
        <v/>
      </c>
      <c r="H612" s="810"/>
      <c r="I612" s="19"/>
      <c r="J612" s="837"/>
      <c r="K612" s="838"/>
      <c r="L612" s="838"/>
      <c r="M612" s="839"/>
      <c r="N612" s="252"/>
      <c r="O612" s="252"/>
    </row>
    <row r="613" spans="1:15" ht="9.9499999999999993" customHeight="1" thickTop="1" x14ac:dyDescent="0.2">
      <c r="A613" s="252"/>
      <c r="B613" s="252"/>
      <c r="C613" s="252"/>
      <c r="D613" s="252"/>
      <c r="E613" s="252"/>
      <c r="F613" s="252"/>
      <c r="G613" s="252"/>
      <c r="H613" s="252"/>
      <c r="I613" s="252"/>
      <c r="J613" s="252"/>
      <c r="K613" s="252"/>
      <c r="L613" s="252"/>
      <c r="M613" s="252"/>
      <c r="N613" s="252"/>
      <c r="O613" s="252"/>
    </row>
    <row r="614" spans="1:15" ht="9.9499999999999993" customHeight="1" thickBot="1" x14ac:dyDescent="0.25">
      <c r="A614" s="252"/>
      <c r="B614" s="252"/>
      <c r="C614" s="252"/>
      <c r="D614" s="252"/>
      <c r="E614" s="252"/>
      <c r="F614" s="252"/>
      <c r="G614" s="252"/>
      <c r="H614" s="252"/>
      <c r="I614" s="252"/>
      <c r="J614" s="252"/>
      <c r="K614" s="252"/>
      <c r="L614" s="252"/>
      <c r="M614" s="252"/>
      <c r="N614" s="252"/>
      <c r="O614" s="252"/>
    </row>
    <row r="615" spans="1:15" ht="18" customHeight="1" thickTop="1" thickBot="1" x14ac:dyDescent="0.25">
      <c r="A615" s="251" t="s">
        <v>304</v>
      </c>
      <c r="B615" s="282"/>
      <c r="C615" s="282"/>
      <c r="E615" s="19"/>
      <c r="F615" s="282"/>
      <c r="G615" s="282"/>
      <c r="H615" s="252"/>
      <c r="I615" s="252"/>
      <c r="J615" s="252"/>
      <c r="K615" s="252"/>
      <c r="L615" s="252"/>
      <c r="M615" s="252"/>
      <c r="N615" s="252"/>
      <c r="O615" s="252"/>
    </row>
    <row r="616" spans="1:15" ht="9.9499999999999993" customHeight="1" thickTop="1" thickBot="1" x14ac:dyDescent="0.25">
      <c r="A616" s="252"/>
      <c r="B616" s="252"/>
      <c r="C616" s="252"/>
      <c r="D616" s="252"/>
      <c r="E616" s="252"/>
      <c r="F616" s="252"/>
      <c r="G616" s="252"/>
      <c r="H616" s="252"/>
      <c r="I616" s="252"/>
      <c r="J616" s="252"/>
      <c r="K616" s="252"/>
      <c r="L616" s="252"/>
      <c r="M616" s="252"/>
      <c r="N616" s="252"/>
      <c r="O616" s="252"/>
    </row>
    <row r="617" spans="1:15" ht="35.1" customHeight="1" thickTop="1" x14ac:dyDescent="0.2">
      <c r="A617" s="246" t="s">
        <v>249</v>
      </c>
      <c r="D617" s="581"/>
      <c r="E617" s="582"/>
      <c r="F617" s="582"/>
      <c r="G617" s="582"/>
      <c r="H617" s="582"/>
      <c r="I617" s="582"/>
      <c r="J617" s="582"/>
      <c r="K617" s="582"/>
      <c r="L617" s="582"/>
      <c r="M617" s="583"/>
      <c r="N617" s="252"/>
      <c r="O617" s="252"/>
    </row>
    <row r="618" spans="1:15" ht="35.1" customHeight="1" x14ac:dyDescent="0.2">
      <c r="A618" s="255"/>
      <c r="D618" s="584"/>
      <c r="E618" s="585"/>
      <c r="F618" s="585"/>
      <c r="G618" s="585"/>
      <c r="H618" s="585"/>
      <c r="I618" s="585"/>
      <c r="J618" s="585"/>
      <c r="K618" s="585"/>
      <c r="L618" s="585"/>
      <c r="M618" s="586"/>
      <c r="N618" s="252"/>
      <c r="O618" s="252"/>
    </row>
    <row r="619" spans="1:15" ht="35.1" customHeight="1" x14ac:dyDescent="0.2">
      <c r="A619" s="255"/>
      <c r="D619" s="584"/>
      <c r="E619" s="585"/>
      <c r="F619" s="585"/>
      <c r="G619" s="585"/>
      <c r="H619" s="585"/>
      <c r="I619" s="585"/>
      <c r="J619" s="585"/>
      <c r="K619" s="585"/>
      <c r="L619" s="585"/>
      <c r="M619" s="586"/>
      <c r="N619" s="252"/>
      <c r="O619" s="252"/>
    </row>
    <row r="620" spans="1:15" ht="35.1" customHeight="1" x14ac:dyDescent="0.2">
      <c r="A620" s="255"/>
      <c r="D620" s="584"/>
      <c r="E620" s="585"/>
      <c r="F620" s="585"/>
      <c r="G620" s="585"/>
      <c r="H620" s="585"/>
      <c r="I620" s="585"/>
      <c r="J620" s="585"/>
      <c r="K620" s="585"/>
      <c r="L620" s="585"/>
      <c r="M620" s="586"/>
      <c r="N620" s="252"/>
      <c r="O620" s="252"/>
    </row>
    <row r="621" spans="1:15" ht="35.1" customHeight="1" x14ac:dyDescent="0.2">
      <c r="A621" s="255"/>
      <c r="D621" s="584"/>
      <c r="E621" s="585"/>
      <c r="F621" s="585"/>
      <c r="G621" s="585"/>
      <c r="H621" s="585"/>
      <c r="I621" s="585"/>
      <c r="J621" s="585"/>
      <c r="K621" s="585"/>
      <c r="L621" s="585"/>
      <c r="M621" s="586"/>
      <c r="N621" s="252"/>
      <c r="O621" s="252"/>
    </row>
    <row r="622" spans="1:15" ht="35.1" customHeight="1" thickBot="1" x14ac:dyDescent="0.25">
      <c r="A622" s="255"/>
      <c r="D622" s="587"/>
      <c r="E622" s="588"/>
      <c r="F622" s="588"/>
      <c r="G622" s="588"/>
      <c r="H622" s="588"/>
      <c r="I622" s="588"/>
      <c r="J622" s="588"/>
      <c r="K622" s="588"/>
      <c r="L622" s="588"/>
      <c r="M622" s="589"/>
      <c r="N622" s="252"/>
      <c r="O622" s="252"/>
    </row>
    <row r="623" spans="1:15" ht="9.9499999999999993" customHeight="1" thickTop="1" x14ac:dyDescent="0.2">
      <c r="A623" s="252"/>
      <c r="B623" s="252"/>
      <c r="C623" s="252"/>
      <c r="D623" s="252"/>
      <c r="E623" s="252"/>
      <c r="F623" s="252"/>
      <c r="G623" s="252"/>
      <c r="H623" s="252"/>
      <c r="I623" s="252"/>
      <c r="J623" s="252"/>
      <c r="K623" s="252"/>
      <c r="L623" s="252"/>
      <c r="M623" s="252"/>
      <c r="N623" s="252"/>
      <c r="O623" s="252"/>
    </row>
    <row r="624" spans="1:15" ht="9.9499999999999993" customHeight="1" x14ac:dyDescent="0.2">
      <c r="A624" s="252"/>
      <c r="B624" s="252"/>
      <c r="C624" s="252"/>
      <c r="D624" s="252"/>
      <c r="E624" s="252"/>
      <c r="F624" s="252"/>
      <c r="G624" s="252"/>
      <c r="H624" s="252"/>
      <c r="I624" s="252"/>
      <c r="J624" s="252"/>
      <c r="K624" s="252"/>
      <c r="L624" s="252"/>
      <c r="M624" s="252"/>
      <c r="N624" s="252"/>
      <c r="O624" s="252"/>
    </row>
    <row r="625" spans="1:15" ht="15.95" customHeight="1" x14ac:dyDescent="0.2">
      <c r="A625" s="624" t="s">
        <v>322</v>
      </c>
      <c r="B625" s="624"/>
      <c r="C625" s="624"/>
      <c r="D625" s="624"/>
      <c r="E625" s="624"/>
      <c r="F625" s="624"/>
      <c r="G625" s="624"/>
      <c r="H625" s="624"/>
      <c r="I625" s="624"/>
      <c r="J625" s="624"/>
      <c r="K625" s="624"/>
      <c r="L625" s="624"/>
      <c r="M625" s="624"/>
      <c r="N625" s="624"/>
      <c r="O625" s="252"/>
    </row>
    <row r="626" spans="1:15" s="239" customFormat="1" ht="15.95" customHeight="1" thickBot="1" x14ac:dyDescent="0.25">
      <c r="A626" s="426"/>
      <c r="B626" s="426"/>
      <c r="C626" s="426"/>
      <c r="D626" s="426"/>
      <c r="E626" s="426"/>
      <c r="F626" s="426"/>
      <c r="G626" s="426"/>
      <c r="H626" s="426"/>
      <c r="I626" s="426"/>
      <c r="J626" s="426"/>
      <c r="K626" s="426"/>
      <c r="L626" s="426"/>
      <c r="M626" s="426"/>
      <c r="N626" s="426"/>
      <c r="O626" s="405"/>
    </row>
    <row r="627" spans="1:15" s="239" customFormat="1" ht="15.95" customHeight="1" thickTop="1" thickBot="1" x14ac:dyDescent="0.25">
      <c r="A627" s="427" t="s">
        <v>323</v>
      </c>
      <c r="B627" s="426"/>
      <c r="C627" s="426"/>
      <c r="D627" s="426"/>
      <c r="E627" s="426"/>
      <c r="F627" s="426"/>
      <c r="G627" s="193"/>
      <c r="H627" s="426"/>
      <c r="I627" s="426"/>
      <c r="J627" s="426"/>
      <c r="K627" s="426"/>
      <c r="L627" s="426"/>
      <c r="M627" s="426"/>
      <c r="N627" s="426"/>
      <c r="O627" s="405"/>
    </row>
    <row r="628" spans="1:15" ht="9.9499999999999993" customHeight="1" thickTop="1" thickBot="1" x14ac:dyDescent="0.25">
      <c r="A628" s="239"/>
      <c r="B628" s="405"/>
      <c r="C628" s="252"/>
      <c r="D628" s="252"/>
      <c r="E628" s="252"/>
      <c r="F628" s="252"/>
      <c r="G628" s="252"/>
      <c r="H628" s="252"/>
      <c r="I628" s="252"/>
      <c r="J628" s="252"/>
      <c r="K628" s="252"/>
      <c r="L628" s="252"/>
      <c r="M628" s="252"/>
      <c r="N628" s="252"/>
      <c r="O628" s="252"/>
    </row>
    <row r="629" spans="1:15" ht="30" customHeight="1" thickTop="1" x14ac:dyDescent="0.2">
      <c r="A629" s="427" t="s">
        <v>324</v>
      </c>
      <c r="B629" s="405"/>
      <c r="C629" s="252"/>
      <c r="D629" s="762"/>
      <c r="E629" s="763"/>
      <c r="F629" s="763"/>
      <c r="G629" s="763"/>
      <c r="H629" s="763"/>
      <c r="I629" s="763"/>
      <c r="J629" s="763"/>
      <c r="K629" s="763"/>
      <c r="L629" s="763"/>
      <c r="M629" s="764"/>
      <c r="N629" s="252"/>
      <c r="O629" s="252"/>
    </row>
    <row r="630" spans="1:15" ht="30" customHeight="1" x14ac:dyDescent="0.2">
      <c r="A630" s="252"/>
      <c r="B630" s="252"/>
      <c r="C630" s="252"/>
      <c r="D630" s="765"/>
      <c r="E630" s="766"/>
      <c r="F630" s="766"/>
      <c r="G630" s="766"/>
      <c r="H630" s="766"/>
      <c r="I630" s="766"/>
      <c r="J630" s="766"/>
      <c r="K630" s="766"/>
      <c r="L630" s="766"/>
      <c r="M630" s="767"/>
      <c r="N630" s="252"/>
      <c r="O630" s="252"/>
    </row>
    <row r="631" spans="1:15" ht="30" customHeight="1" thickBot="1" x14ac:dyDescent="0.25">
      <c r="A631" s="252"/>
      <c r="B631" s="252"/>
      <c r="C631" s="252"/>
      <c r="D631" s="768"/>
      <c r="E631" s="769"/>
      <c r="F631" s="769"/>
      <c r="G631" s="769"/>
      <c r="H631" s="769"/>
      <c r="I631" s="769"/>
      <c r="J631" s="769"/>
      <c r="K631" s="769"/>
      <c r="L631" s="769"/>
      <c r="M631" s="770"/>
      <c r="N631" s="252"/>
      <c r="O631" s="252"/>
    </row>
    <row r="632" spans="1:15" ht="9.9499999999999993" customHeight="1" thickTop="1" x14ac:dyDescent="0.2">
      <c r="A632" s="252"/>
      <c r="B632" s="252"/>
      <c r="C632" s="252"/>
      <c r="D632" s="252"/>
      <c r="E632" s="252"/>
      <c r="F632" s="252"/>
      <c r="G632" s="252"/>
      <c r="H632" s="252"/>
      <c r="I632" s="252"/>
      <c r="J632" s="252"/>
      <c r="K632" s="252"/>
      <c r="L632" s="252"/>
      <c r="M632" s="252"/>
      <c r="N632" s="252"/>
      <c r="O632" s="252"/>
    </row>
    <row r="633" spans="1:15" ht="9.9499999999999993" customHeight="1" x14ac:dyDescent="0.2">
      <c r="A633" s="252"/>
      <c r="B633" s="252"/>
      <c r="C633" s="252"/>
      <c r="D633" s="252"/>
      <c r="E633" s="252"/>
      <c r="F633" s="252"/>
      <c r="G633" s="252"/>
      <c r="H633" s="252"/>
      <c r="I633" s="252"/>
      <c r="J633" s="252"/>
      <c r="K633" s="252"/>
      <c r="L633" s="252"/>
      <c r="M633" s="252"/>
      <c r="N633" s="252"/>
      <c r="O633" s="252"/>
    </row>
    <row r="634" spans="1:15" ht="15.95" customHeight="1" x14ac:dyDescent="0.2">
      <c r="A634" s="624" t="s">
        <v>250</v>
      </c>
      <c r="B634" s="624"/>
      <c r="C634" s="624"/>
      <c r="D634" s="624"/>
      <c r="E634" s="624"/>
      <c r="F634" s="624"/>
      <c r="G634" s="624"/>
      <c r="H634" s="624"/>
      <c r="I634" s="624"/>
      <c r="J634" s="624"/>
      <c r="K634" s="624"/>
      <c r="L634" s="624"/>
      <c r="M634" s="624"/>
      <c r="N634" s="624"/>
      <c r="O634" s="252"/>
    </row>
    <row r="635" spans="1:15" ht="9.9499999999999993" customHeight="1" thickBot="1" x14ac:dyDescent="0.25">
      <c r="A635" s="252"/>
      <c r="B635" s="252"/>
      <c r="C635" s="252"/>
      <c r="D635" s="252"/>
      <c r="E635" s="252"/>
      <c r="F635" s="252"/>
      <c r="G635" s="252"/>
      <c r="H635" s="252"/>
      <c r="I635" s="252"/>
      <c r="J635" s="252"/>
      <c r="K635" s="252"/>
      <c r="L635" s="252"/>
      <c r="M635" s="252"/>
      <c r="N635" s="252"/>
      <c r="O635" s="252"/>
    </row>
    <row r="636" spans="1:15" ht="25.5" customHeight="1" thickTop="1" thickBot="1" x14ac:dyDescent="0.25">
      <c r="A636" s="322" t="s">
        <v>302</v>
      </c>
      <c r="B636" s="252"/>
      <c r="C636" s="252"/>
      <c r="D636" s="252"/>
      <c r="E636" s="252"/>
      <c r="F636" s="252"/>
      <c r="H636" s="193"/>
      <c r="I636" s="252"/>
      <c r="J636" s="252"/>
      <c r="K636" s="252"/>
      <c r="L636" s="252"/>
      <c r="M636" s="252"/>
      <c r="N636" s="252"/>
      <c r="O636" s="252"/>
    </row>
    <row r="637" spans="1:15" ht="9.9499999999999993" customHeight="1" thickTop="1" thickBot="1" x14ac:dyDescent="0.25">
      <c r="B637" s="252"/>
      <c r="C637" s="252"/>
      <c r="D637" s="252"/>
      <c r="E637" s="252"/>
      <c r="F637" s="252"/>
      <c r="G637" s="252"/>
      <c r="H637" s="252"/>
      <c r="I637" s="252"/>
      <c r="J637" s="252"/>
      <c r="K637" s="252"/>
      <c r="L637" s="252"/>
      <c r="M637" s="252"/>
      <c r="N637" s="252"/>
      <c r="O637" s="252"/>
    </row>
    <row r="638" spans="1:15" ht="30" customHeight="1" thickTop="1" x14ac:dyDescent="0.2">
      <c r="A638" s="322" t="s">
        <v>251</v>
      </c>
      <c r="B638" s="252"/>
      <c r="C638" s="252"/>
      <c r="D638" s="762"/>
      <c r="E638" s="763"/>
      <c r="F638" s="763"/>
      <c r="G638" s="763"/>
      <c r="H638" s="763"/>
      <c r="I638" s="763"/>
      <c r="J638" s="763"/>
      <c r="K638" s="763"/>
      <c r="L638" s="763"/>
      <c r="M638" s="764"/>
      <c r="N638" s="252"/>
      <c r="O638" s="252"/>
    </row>
    <row r="639" spans="1:15" ht="30" customHeight="1" x14ac:dyDescent="0.2">
      <c r="B639" s="252"/>
      <c r="C639" s="252"/>
      <c r="D639" s="765"/>
      <c r="E639" s="766"/>
      <c r="F639" s="766"/>
      <c r="G639" s="766"/>
      <c r="H639" s="766"/>
      <c r="I639" s="766"/>
      <c r="J639" s="766"/>
      <c r="K639" s="766"/>
      <c r="L639" s="766"/>
      <c r="M639" s="767"/>
      <c r="N639" s="252"/>
      <c r="O639" s="252"/>
    </row>
    <row r="640" spans="1:15" ht="30" customHeight="1" thickBot="1" x14ac:dyDescent="0.25">
      <c r="B640" s="252"/>
      <c r="C640" s="252"/>
      <c r="D640" s="768"/>
      <c r="E640" s="769"/>
      <c r="F640" s="769"/>
      <c r="G640" s="769"/>
      <c r="H640" s="769"/>
      <c r="I640" s="769"/>
      <c r="J640" s="769"/>
      <c r="K640" s="769"/>
      <c r="L640" s="769"/>
      <c r="M640" s="770"/>
      <c r="N640" s="252"/>
      <c r="O640" s="252"/>
    </row>
    <row r="641" spans="1:15" ht="9.9499999999999993" customHeight="1" thickTop="1" thickBot="1" x14ac:dyDescent="0.25">
      <c r="B641" s="252"/>
      <c r="C641" s="252"/>
      <c r="D641" s="252"/>
      <c r="E641" s="252"/>
      <c r="F641" s="252"/>
      <c r="G641" s="252"/>
      <c r="H641" s="252"/>
      <c r="I641" s="252"/>
      <c r="J641" s="252"/>
      <c r="K641" s="252"/>
      <c r="L641" s="252"/>
      <c r="M641" s="252"/>
      <c r="N641" s="252"/>
      <c r="O641" s="252"/>
    </row>
    <row r="642" spans="1:15" ht="18.75" customHeight="1" thickTop="1" x14ac:dyDescent="0.2">
      <c r="A642" s="244" t="s">
        <v>252</v>
      </c>
      <c r="B642" s="252"/>
      <c r="C642" s="252"/>
      <c r="D642" s="252"/>
      <c r="E642" s="762"/>
      <c r="F642" s="763"/>
      <c r="G642" s="763"/>
      <c r="H642" s="763"/>
      <c r="I642" s="763"/>
      <c r="J642" s="763"/>
      <c r="K642" s="763"/>
      <c r="L642" s="763"/>
      <c r="M642" s="764"/>
      <c r="N642" s="252"/>
      <c r="O642" s="252"/>
    </row>
    <row r="643" spans="1:15" ht="9.9499999999999993" customHeight="1" x14ac:dyDescent="0.2">
      <c r="A643" s="252"/>
      <c r="B643" s="252"/>
      <c r="C643" s="252"/>
      <c r="D643" s="252"/>
      <c r="E643" s="765"/>
      <c r="F643" s="766"/>
      <c r="G643" s="766"/>
      <c r="H643" s="766"/>
      <c r="I643" s="766"/>
      <c r="J643" s="766"/>
      <c r="K643" s="766"/>
      <c r="L643" s="766"/>
      <c r="M643" s="767"/>
      <c r="N643" s="252"/>
      <c r="O643" s="252"/>
    </row>
    <row r="644" spans="1:15" ht="9.9499999999999993" customHeight="1" thickBot="1" x14ac:dyDescent="0.25">
      <c r="A644" s="252"/>
      <c r="B644" s="252"/>
      <c r="C644" s="252"/>
      <c r="D644" s="252"/>
      <c r="E644" s="768"/>
      <c r="F644" s="769"/>
      <c r="G644" s="769"/>
      <c r="H644" s="769"/>
      <c r="I644" s="769"/>
      <c r="J644" s="769"/>
      <c r="K644" s="769"/>
      <c r="L644" s="769"/>
      <c r="M644" s="770"/>
      <c r="N644" s="252"/>
      <c r="O644" s="252"/>
    </row>
    <row r="645" spans="1:15" ht="9.9499999999999993" customHeight="1" thickTop="1" x14ac:dyDescent="0.2">
      <c r="A645" s="252"/>
      <c r="B645" s="252"/>
      <c r="C645" s="252"/>
      <c r="D645" s="252"/>
      <c r="E645" s="252"/>
      <c r="F645" s="252"/>
      <c r="G645" s="252"/>
      <c r="H645" s="252"/>
      <c r="I645" s="252"/>
      <c r="J645" s="252"/>
      <c r="K645" s="252"/>
      <c r="L645" s="252"/>
      <c r="M645" s="252"/>
      <c r="N645" s="252"/>
      <c r="O645" s="252"/>
    </row>
    <row r="646" spans="1:15" ht="14.25" x14ac:dyDescent="0.2">
      <c r="A646" s="252"/>
      <c r="B646" s="252"/>
      <c r="C646" s="252"/>
      <c r="D646" s="252"/>
      <c r="E646" s="252"/>
      <c r="F646" s="252"/>
      <c r="G646" s="252"/>
      <c r="H646" s="252"/>
      <c r="I646" s="252"/>
      <c r="J646" s="252"/>
      <c r="K646" s="252"/>
      <c r="L646" s="252"/>
      <c r="M646" s="252"/>
      <c r="N646" s="252"/>
      <c r="O646" s="252"/>
    </row>
    <row r="647" spans="1:15" ht="15.75" x14ac:dyDescent="0.2">
      <c r="A647" s="624" t="s">
        <v>327</v>
      </c>
      <c r="B647" s="624"/>
      <c r="C647" s="624"/>
      <c r="D647" s="624"/>
      <c r="E647" s="624"/>
      <c r="F647" s="624"/>
      <c r="G647" s="624"/>
      <c r="H647" s="624"/>
      <c r="I647" s="624"/>
      <c r="J647" s="624"/>
      <c r="K647" s="624"/>
      <c r="L647" s="624"/>
      <c r="M647" s="624"/>
      <c r="N647" s="624"/>
      <c r="O647" s="252"/>
    </row>
    <row r="648" spans="1:15" ht="14.25" x14ac:dyDescent="0.2">
      <c r="A648" s="328"/>
      <c r="B648" s="328"/>
      <c r="C648" s="328"/>
      <c r="D648" s="328"/>
      <c r="E648" s="328"/>
      <c r="F648" s="328"/>
      <c r="G648" s="328"/>
      <c r="H648" s="328"/>
      <c r="I648" s="328"/>
      <c r="J648" s="328"/>
      <c r="K648" s="328"/>
      <c r="L648" s="328"/>
      <c r="M648" s="328"/>
      <c r="N648" s="328"/>
      <c r="O648" s="252"/>
    </row>
    <row r="649" spans="1:15" ht="14.25" hidden="1" x14ac:dyDescent="0.2">
      <c r="A649" s="428" t="s">
        <v>325</v>
      </c>
      <c r="B649" s="328"/>
      <c r="C649" s="328"/>
      <c r="D649" s="328"/>
      <c r="E649" s="328"/>
      <c r="F649" s="328"/>
      <c r="G649" s="328"/>
      <c r="H649" s="328"/>
      <c r="I649" s="328"/>
      <c r="J649" s="328"/>
      <c r="K649" s="328"/>
      <c r="L649" s="328"/>
      <c r="M649" s="328"/>
      <c r="N649" s="328"/>
      <c r="O649" s="252"/>
    </row>
    <row r="650" spans="1:15" ht="14.25" hidden="1" x14ac:dyDescent="0.2">
      <c r="A650" s="405"/>
      <c r="B650" s="405"/>
      <c r="C650" s="405"/>
      <c r="D650" s="405"/>
      <c r="E650" s="405"/>
      <c r="F650" s="405"/>
      <c r="G650" s="405"/>
      <c r="H650" s="405"/>
      <c r="I650" s="405"/>
      <c r="J650" s="405"/>
      <c r="K650" s="405"/>
      <c r="L650" s="405"/>
      <c r="M650" s="405"/>
      <c r="N650" s="405"/>
      <c r="O650" s="252"/>
    </row>
    <row r="651" spans="1:15" ht="34.5" hidden="1" customHeight="1" thickBot="1" x14ac:dyDescent="0.25">
      <c r="A651" s="239"/>
      <c r="B651" s="749" t="s">
        <v>313</v>
      </c>
      <c r="C651" s="750"/>
      <c r="D651" s="648" t="s">
        <v>233</v>
      </c>
      <c r="E651" s="751"/>
      <c r="F651" s="749" t="s">
        <v>318</v>
      </c>
      <c r="G651" s="752"/>
      <c r="H651" s="751" t="s">
        <v>262</v>
      </c>
      <c r="I651" s="751"/>
      <c r="J651" s="840" t="s">
        <v>232</v>
      </c>
      <c r="K651" s="841"/>
      <c r="L651" s="841"/>
      <c r="M651" s="842"/>
    </row>
    <row r="652" spans="1:15" ht="30" hidden="1" customHeight="1" thickTop="1" thickBot="1" x14ac:dyDescent="0.25">
      <c r="A652" s="239"/>
      <c r="B652" s="746" t="e">
        <f>IF('Fiche 3-1'!#REF!&lt;&gt;"",'Fiche 3-1'!#REF!,"")</f>
        <v>#REF!</v>
      </c>
      <c r="C652" s="746"/>
      <c r="D652" s="746" t="e">
        <f>IF('Fiche 3-1'!#REF!&lt;&gt;"",'Fiche 3-1'!#REF!,"")</f>
        <v>#REF!</v>
      </c>
      <c r="E652" s="746"/>
      <c r="F652" s="746" t="e">
        <f>IF('Fiche 3-1'!#REF!&lt;&gt;"",'Fiche 3-1'!#REF!,"")</f>
        <v>#REF!</v>
      </c>
      <c r="G652" s="746"/>
      <c r="H652" s="747"/>
      <c r="I652" s="748"/>
      <c r="J652" s="831"/>
      <c r="K652" s="832"/>
      <c r="L652" s="832"/>
      <c r="M652" s="833"/>
    </row>
    <row r="653" spans="1:15" ht="30" hidden="1" customHeight="1" thickTop="1" thickBot="1" x14ac:dyDescent="0.25">
      <c r="A653" s="239"/>
      <c r="B653" s="746" t="e">
        <f>IF('Fiche 3-1'!#REF!&lt;&gt;"",'Fiche 3-1'!#REF!,"")</f>
        <v>#REF!</v>
      </c>
      <c r="C653" s="746"/>
      <c r="D653" s="746" t="e">
        <f>IF('Fiche 3-1'!#REF!&lt;&gt;"",'Fiche 3-1'!#REF!,"")</f>
        <v>#REF!</v>
      </c>
      <c r="E653" s="746"/>
      <c r="F653" s="746" t="e">
        <f>IF('Fiche 3-1'!#REF!&lt;&gt;"",'Fiche 3-1'!#REF!,"")</f>
        <v>#REF!</v>
      </c>
      <c r="G653" s="746"/>
      <c r="H653" s="747"/>
      <c r="I653" s="748"/>
      <c r="J653" s="831"/>
      <c r="K653" s="832"/>
      <c r="L653" s="832"/>
      <c r="M653" s="833"/>
    </row>
    <row r="654" spans="1:15" ht="30" hidden="1" customHeight="1" thickTop="1" thickBot="1" x14ac:dyDescent="0.25">
      <c r="A654" s="239"/>
      <c r="B654" s="746" t="e">
        <f>IF('Fiche 3-1'!#REF!&lt;&gt;"",'Fiche 3-1'!#REF!,"")</f>
        <v>#REF!</v>
      </c>
      <c r="C654" s="746"/>
      <c r="D654" s="746" t="e">
        <f>IF('Fiche 3-1'!#REF!&lt;&gt;"",'Fiche 3-1'!#REF!,"")</f>
        <v>#REF!</v>
      </c>
      <c r="E654" s="746"/>
      <c r="F654" s="746" t="e">
        <f>IF('Fiche 3-1'!#REF!&lt;&gt;"",'Fiche 3-1'!#REF!,"")</f>
        <v>#REF!</v>
      </c>
      <c r="G654" s="746"/>
      <c r="H654" s="747"/>
      <c r="I654" s="748"/>
      <c r="J654" s="831"/>
      <c r="K654" s="832"/>
      <c r="L654" s="832"/>
      <c r="M654" s="833"/>
    </row>
    <row r="655" spans="1:15" ht="30" hidden="1" customHeight="1" thickTop="1" thickBot="1" x14ac:dyDescent="0.25">
      <c r="A655" s="239"/>
      <c r="B655" s="746" t="e">
        <f>IF('Fiche 3-1'!#REF!&lt;&gt;"",'Fiche 3-1'!#REF!,"")</f>
        <v>#REF!</v>
      </c>
      <c r="C655" s="746"/>
      <c r="D655" s="746" t="e">
        <f>IF('Fiche 3-1'!#REF!&lt;&gt;"",'Fiche 3-1'!#REF!,"")</f>
        <v>#REF!</v>
      </c>
      <c r="E655" s="746"/>
      <c r="F655" s="746" t="e">
        <f>IF('Fiche 3-1'!#REF!&lt;&gt;"",'Fiche 3-1'!#REF!,"")</f>
        <v>#REF!</v>
      </c>
      <c r="G655" s="746"/>
      <c r="H655" s="747"/>
      <c r="I655" s="748"/>
      <c r="J655" s="831"/>
      <c r="K655" s="832"/>
      <c r="L655" s="832"/>
      <c r="M655" s="833"/>
    </row>
    <row r="656" spans="1:15" ht="30" hidden="1" customHeight="1" thickTop="1" thickBot="1" x14ac:dyDescent="0.25">
      <c r="A656" s="239"/>
      <c r="B656" s="746" t="e">
        <f>IF('Fiche 3-1'!#REF!&lt;&gt;"",'Fiche 3-1'!#REF!,"")</f>
        <v>#REF!</v>
      </c>
      <c r="C656" s="746"/>
      <c r="D656" s="746" t="e">
        <f>IF('Fiche 3-1'!#REF!&lt;&gt;"",'Fiche 3-1'!#REF!,"")</f>
        <v>#REF!</v>
      </c>
      <c r="E656" s="746"/>
      <c r="F656" s="746" t="e">
        <f>IF('Fiche 3-1'!#REF!&lt;&gt;"",'Fiche 3-1'!#REF!,"")</f>
        <v>#REF!</v>
      </c>
      <c r="G656" s="746"/>
      <c r="H656" s="747"/>
      <c r="I656" s="748"/>
      <c r="J656" s="831"/>
      <c r="K656" s="832"/>
      <c r="L656" s="832"/>
      <c r="M656" s="833"/>
    </row>
    <row r="657" spans="1:15" x14ac:dyDescent="0.2">
      <c r="A657" s="239"/>
      <c r="B657" s="239"/>
      <c r="C657" s="239"/>
      <c r="D657" s="239"/>
      <c r="E657" s="239"/>
      <c r="F657" s="239"/>
      <c r="G657" s="239"/>
      <c r="H657" s="239"/>
      <c r="I657" s="239"/>
      <c r="J657" s="239"/>
      <c r="K657" s="239"/>
      <c r="L657" s="239"/>
      <c r="M657" s="239"/>
      <c r="N657" s="239"/>
    </row>
    <row r="658" spans="1:15" x14ac:dyDescent="0.2">
      <c r="A658" s="429"/>
      <c r="B658" s="239"/>
      <c r="C658" s="239"/>
      <c r="D658" s="239"/>
      <c r="E658" s="239"/>
      <c r="F658" s="239"/>
      <c r="G658" s="239"/>
      <c r="H658" s="239"/>
      <c r="I658" s="239"/>
      <c r="J658" s="239"/>
      <c r="K658" s="239"/>
      <c r="L658" s="239"/>
      <c r="M658" s="239"/>
      <c r="N658" s="239"/>
    </row>
    <row r="659" spans="1:15" x14ac:dyDescent="0.2">
      <c r="A659" s="403" t="s">
        <v>330</v>
      </c>
      <c r="B659" s="239"/>
      <c r="C659" s="239"/>
      <c r="D659" s="239"/>
      <c r="E659" s="239"/>
      <c r="F659" s="239"/>
      <c r="G659" s="239"/>
      <c r="H659" s="239"/>
      <c r="I659" s="239"/>
      <c r="J659" s="239"/>
      <c r="K659" s="239"/>
      <c r="L659" s="239"/>
      <c r="M659" s="239"/>
      <c r="N659" s="239"/>
    </row>
    <row r="660" spans="1:15" x14ac:dyDescent="0.2">
      <c r="B660" s="239"/>
      <c r="C660" s="239"/>
      <c r="D660" s="239"/>
      <c r="E660" s="239"/>
      <c r="F660" s="239"/>
      <c r="G660" s="239"/>
      <c r="H660" s="239"/>
      <c r="I660" s="239"/>
      <c r="J660" s="239"/>
      <c r="K660" s="239"/>
      <c r="L660" s="239"/>
      <c r="M660" s="239"/>
      <c r="N660" s="239"/>
    </row>
    <row r="661" spans="1:15" ht="32.25" customHeight="1" thickBot="1" x14ac:dyDescent="0.25">
      <c r="A661" s="239"/>
      <c r="B661" s="751" t="s">
        <v>328</v>
      </c>
      <c r="C661" s="751"/>
      <c r="D661" s="751"/>
      <c r="E661" s="751"/>
      <c r="F661" s="751"/>
      <c r="G661" s="811" t="s">
        <v>329</v>
      </c>
      <c r="H661" s="811"/>
      <c r="I661" s="811"/>
      <c r="J661" s="811"/>
      <c r="K661" s="811"/>
      <c r="L661" s="239"/>
      <c r="M661" s="239"/>
      <c r="N661" s="239"/>
    </row>
    <row r="662" spans="1:15" ht="112.5" customHeight="1" thickTop="1" thickBot="1" x14ac:dyDescent="0.25">
      <c r="A662" s="239"/>
      <c r="B662" s="753"/>
      <c r="C662" s="754"/>
      <c r="D662" s="754"/>
      <c r="E662" s="754"/>
      <c r="F662" s="755"/>
      <c r="G662" s="753"/>
      <c r="H662" s="754"/>
      <c r="I662" s="754"/>
      <c r="J662" s="754"/>
      <c r="K662" s="755"/>
      <c r="L662" s="239"/>
      <c r="M662" s="239"/>
      <c r="N662" s="239"/>
    </row>
    <row r="663" spans="1:15" ht="13.5" thickTop="1" x14ac:dyDescent="0.2">
      <c r="A663" s="239"/>
      <c r="B663" s="239"/>
      <c r="C663" s="239"/>
      <c r="D663" s="239"/>
      <c r="E663" s="239"/>
      <c r="F663" s="239"/>
      <c r="G663" s="239"/>
      <c r="H663" s="239"/>
      <c r="I663" s="239"/>
      <c r="J663" s="239"/>
      <c r="K663" s="239"/>
      <c r="L663" s="239"/>
      <c r="M663" s="239"/>
      <c r="N663" s="239"/>
    </row>
    <row r="664" spans="1:15" ht="14.25" x14ac:dyDescent="0.2">
      <c r="A664" s="252"/>
      <c r="B664" s="252"/>
      <c r="C664" s="252"/>
      <c r="D664" s="252"/>
      <c r="E664" s="252"/>
      <c r="F664" s="252"/>
      <c r="G664" s="252"/>
      <c r="H664" s="252"/>
      <c r="I664" s="252"/>
      <c r="J664" s="252"/>
      <c r="K664" s="252"/>
      <c r="L664" s="252"/>
      <c r="M664" s="252"/>
      <c r="N664" s="252"/>
      <c r="O664" s="252"/>
    </row>
    <row r="665" spans="1:15" ht="15.75" x14ac:dyDescent="0.2">
      <c r="A665" s="624" t="s">
        <v>102</v>
      </c>
      <c r="B665" s="624"/>
      <c r="C665" s="624"/>
      <c r="D665" s="624"/>
      <c r="E665" s="624"/>
      <c r="F665" s="624"/>
      <c r="G665" s="624"/>
      <c r="H665" s="624"/>
      <c r="I665" s="624"/>
      <c r="J665" s="624"/>
      <c r="K665" s="624"/>
      <c r="L665" s="624"/>
      <c r="M665" s="624"/>
      <c r="N665" s="624"/>
    </row>
    <row r="666" spans="1:15" ht="13.5" thickBot="1" x14ac:dyDescent="0.25"/>
    <row r="667" spans="1:15" ht="50.1" customHeight="1" thickTop="1" x14ac:dyDescent="0.2">
      <c r="A667" s="581"/>
      <c r="B667" s="582"/>
      <c r="C667" s="582"/>
      <c r="D667" s="582"/>
      <c r="E667" s="582"/>
      <c r="F667" s="582"/>
      <c r="G667" s="582"/>
      <c r="H667" s="582"/>
      <c r="I667" s="582"/>
      <c r="J667" s="582"/>
      <c r="K667" s="582"/>
      <c r="L667" s="582"/>
      <c r="M667" s="582"/>
      <c r="N667" s="583"/>
    </row>
    <row r="668" spans="1:15" ht="50.1" customHeight="1" x14ac:dyDescent="0.2">
      <c r="A668" s="584"/>
      <c r="B668" s="585"/>
      <c r="C668" s="585"/>
      <c r="D668" s="585"/>
      <c r="E668" s="585"/>
      <c r="F668" s="585"/>
      <c r="G668" s="585"/>
      <c r="H668" s="585"/>
      <c r="I668" s="585"/>
      <c r="J668" s="585"/>
      <c r="K668" s="585"/>
      <c r="L668" s="585"/>
      <c r="M668" s="585"/>
      <c r="N668" s="586"/>
    </row>
    <row r="669" spans="1:15" ht="50.1" customHeight="1" thickBot="1" x14ac:dyDescent="0.25">
      <c r="A669" s="587"/>
      <c r="B669" s="588"/>
      <c r="C669" s="588"/>
      <c r="D669" s="588"/>
      <c r="E669" s="588"/>
      <c r="F669" s="588"/>
      <c r="G669" s="588"/>
      <c r="H669" s="588"/>
      <c r="I669" s="588"/>
      <c r="J669" s="588"/>
      <c r="K669" s="588"/>
      <c r="L669" s="588"/>
      <c r="M669" s="588"/>
      <c r="N669" s="589"/>
    </row>
    <row r="670" spans="1:15" ht="13.5" thickTop="1" x14ac:dyDescent="0.2"/>
  </sheetData>
  <sheetProtection password="B847" sheet="1" objects="1" scenarios="1" formatColumns="0" formatRows="0"/>
  <mergeCells count="328">
    <mergeCell ref="B574:J574"/>
    <mergeCell ref="E576:N578"/>
    <mergeCell ref="B560:C560"/>
    <mergeCell ref="D560:E560"/>
    <mergeCell ref="F560:G560"/>
    <mergeCell ref="B537:N539"/>
    <mergeCell ref="L542:M542"/>
    <mergeCell ref="B552:N554"/>
    <mergeCell ref="H560:I560"/>
    <mergeCell ref="J560:N560"/>
    <mergeCell ref="B561:C561"/>
    <mergeCell ref="D561:E561"/>
    <mergeCell ref="F561:G561"/>
    <mergeCell ref="H561:I561"/>
    <mergeCell ref="J561:N561"/>
    <mergeCell ref="D558:E558"/>
    <mergeCell ref="F558:G558"/>
    <mergeCell ref="H558:I558"/>
    <mergeCell ref="J558:N558"/>
    <mergeCell ref="B559:C559"/>
    <mergeCell ref="D559:E559"/>
    <mergeCell ref="F559:G559"/>
    <mergeCell ref="H559:I559"/>
    <mergeCell ref="J559:N559"/>
    <mergeCell ref="B504:J504"/>
    <mergeCell ref="E506:N508"/>
    <mergeCell ref="B520:D520"/>
    <mergeCell ref="B521:D521"/>
    <mergeCell ref="B525:N527"/>
    <mergeCell ref="B532:N534"/>
    <mergeCell ref="D512:M512"/>
    <mergeCell ref="B515:N515"/>
    <mergeCell ref="B491:C491"/>
    <mergeCell ref="D491:E491"/>
    <mergeCell ref="D488:E488"/>
    <mergeCell ref="F488:G488"/>
    <mergeCell ref="H488:I488"/>
    <mergeCell ref="J488:N488"/>
    <mergeCell ref="B467:N469"/>
    <mergeCell ref="L472:M472"/>
    <mergeCell ref="B482:N484"/>
    <mergeCell ref="F491:G491"/>
    <mergeCell ref="H491:I491"/>
    <mergeCell ref="J491:N491"/>
    <mergeCell ref="B489:C489"/>
    <mergeCell ref="D489:E489"/>
    <mergeCell ref="F489:G489"/>
    <mergeCell ref="H489:I489"/>
    <mergeCell ref="J489:N489"/>
    <mergeCell ref="B490:C490"/>
    <mergeCell ref="D490:E490"/>
    <mergeCell ref="F490:G490"/>
    <mergeCell ref="H490:I490"/>
    <mergeCell ref="J490:N490"/>
    <mergeCell ref="B364:J364"/>
    <mergeCell ref="E366:N368"/>
    <mergeCell ref="B380:D380"/>
    <mergeCell ref="B381:D381"/>
    <mergeCell ref="B385:N387"/>
    <mergeCell ref="B392:N394"/>
    <mergeCell ref="B397:N399"/>
    <mergeCell ref="L402:M402"/>
    <mergeCell ref="B412:N414"/>
    <mergeCell ref="D372:M372"/>
    <mergeCell ref="B375:N375"/>
    <mergeCell ref="B350:C350"/>
    <mergeCell ref="D350:E350"/>
    <mergeCell ref="F350:G350"/>
    <mergeCell ref="H350:I350"/>
    <mergeCell ref="J350:N350"/>
    <mergeCell ref="B351:C351"/>
    <mergeCell ref="D351:E351"/>
    <mergeCell ref="F351:G351"/>
    <mergeCell ref="H351:I351"/>
    <mergeCell ref="J351:N351"/>
    <mergeCell ref="D348:E348"/>
    <mergeCell ref="F348:G348"/>
    <mergeCell ref="H348:I348"/>
    <mergeCell ref="J348:N348"/>
    <mergeCell ref="B349:C349"/>
    <mergeCell ref="D349:E349"/>
    <mergeCell ref="F349:G349"/>
    <mergeCell ref="H349:I349"/>
    <mergeCell ref="J349:N349"/>
    <mergeCell ref="D303:M303"/>
    <mergeCell ref="B306:N306"/>
    <mergeCell ref="B310:D310"/>
    <mergeCell ref="B311:D311"/>
    <mergeCell ref="B315:N317"/>
    <mergeCell ref="B322:N324"/>
    <mergeCell ref="B327:N329"/>
    <mergeCell ref="L332:M332"/>
    <mergeCell ref="B342:N344"/>
    <mergeCell ref="H281:I281"/>
    <mergeCell ref="J281:N281"/>
    <mergeCell ref="B282:C282"/>
    <mergeCell ref="D282:E282"/>
    <mergeCell ref="F282:G282"/>
    <mergeCell ref="H282:I282"/>
    <mergeCell ref="J282:N282"/>
    <mergeCell ref="B295:J295"/>
    <mergeCell ref="E297:N299"/>
    <mergeCell ref="B281:C281"/>
    <mergeCell ref="D281:E281"/>
    <mergeCell ref="F281:G281"/>
    <mergeCell ref="H211:I211"/>
    <mergeCell ref="J211:N211"/>
    <mergeCell ref="B204:N206"/>
    <mergeCell ref="B212:C212"/>
    <mergeCell ref="D212:E212"/>
    <mergeCell ref="F212:G212"/>
    <mergeCell ref="H212:I212"/>
    <mergeCell ref="J212:N212"/>
    <mergeCell ref="B213:C213"/>
    <mergeCell ref="D213:E213"/>
    <mergeCell ref="F213:G213"/>
    <mergeCell ref="H213:I213"/>
    <mergeCell ref="J213:N213"/>
    <mergeCell ref="J60:O60"/>
    <mergeCell ref="J63:O63"/>
    <mergeCell ref="J66:O66"/>
    <mergeCell ref="K69:O69"/>
    <mergeCell ref="E88:M88"/>
    <mergeCell ref="E90:F90"/>
    <mergeCell ref="A93:N93"/>
    <mergeCell ref="D96:M96"/>
    <mergeCell ref="B99:N99"/>
    <mergeCell ref="K72:O72"/>
    <mergeCell ref="A76:N76"/>
    <mergeCell ref="A78:B78"/>
    <mergeCell ref="C78:M80"/>
    <mergeCell ref="A84:B85"/>
    <mergeCell ref="C84:M86"/>
    <mergeCell ref="H90:I90"/>
    <mergeCell ref="A1:N1"/>
    <mergeCell ref="A2:N2"/>
    <mergeCell ref="A3:N3"/>
    <mergeCell ref="A8:B8"/>
    <mergeCell ref="D8:F8"/>
    <mergeCell ref="D10:M10"/>
    <mergeCell ref="D14:M14"/>
    <mergeCell ref="B58:D58"/>
    <mergeCell ref="J58:O58"/>
    <mergeCell ref="A27:N27"/>
    <mergeCell ref="B29:C29"/>
    <mergeCell ref="B32:M34"/>
    <mergeCell ref="A37:N37"/>
    <mergeCell ref="B41:M43"/>
    <mergeCell ref="B52:M53"/>
    <mergeCell ref="A12:B12"/>
    <mergeCell ref="A18:N18"/>
    <mergeCell ref="B20:D20"/>
    <mergeCell ref="G20:J20"/>
    <mergeCell ref="B22:J22"/>
    <mergeCell ref="B24:C24"/>
    <mergeCell ref="G24:J24"/>
    <mergeCell ref="B108:N110"/>
    <mergeCell ref="B115:N117"/>
    <mergeCell ref="B103:D103"/>
    <mergeCell ref="B104:D104"/>
    <mergeCell ref="B120:N122"/>
    <mergeCell ref="L125:M125"/>
    <mergeCell ref="B135:N137"/>
    <mergeCell ref="D141:E141"/>
    <mergeCell ref="F141:G141"/>
    <mergeCell ref="H141:I141"/>
    <mergeCell ref="J141:N141"/>
    <mergeCell ref="B144:C144"/>
    <mergeCell ref="D144:E144"/>
    <mergeCell ref="F144:G144"/>
    <mergeCell ref="H144:I144"/>
    <mergeCell ref="J144:N144"/>
    <mergeCell ref="B157:J157"/>
    <mergeCell ref="B142:C142"/>
    <mergeCell ref="D142:E142"/>
    <mergeCell ref="F142:G142"/>
    <mergeCell ref="H142:I142"/>
    <mergeCell ref="J142:N142"/>
    <mergeCell ref="B143:C143"/>
    <mergeCell ref="D143:E143"/>
    <mergeCell ref="F143:G143"/>
    <mergeCell ref="H143:I143"/>
    <mergeCell ref="J143:N143"/>
    <mergeCell ref="E159:N161"/>
    <mergeCell ref="D165:M165"/>
    <mergeCell ref="B168:N168"/>
    <mergeCell ref="D234:M234"/>
    <mergeCell ref="B237:N237"/>
    <mergeCell ref="B241:D241"/>
    <mergeCell ref="B242:D242"/>
    <mergeCell ref="B246:N248"/>
    <mergeCell ref="B253:N255"/>
    <mergeCell ref="B172:D172"/>
    <mergeCell ref="B173:D173"/>
    <mergeCell ref="B177:N179"/>
    <mergeCell ref="B184:N186"/>
    <mergeCell ref="B189:N191"/>
    <mergeCell ref="L194:M194"/>
    <mergeCell ref="B226:J226"/>
    <mergeCell ref="E228:N230"/>
    <mergeCell ref="D210:E210"/>
    <mergeCell ref="F210:G210"/>
    <mergeCell ref="H210:I210"/>
    <mergeCell ref="J210:N210"/>
    <mergeCell ref="B211:C211"/>
    <mergeCell ref="D211:E211"/>
    <mergeCell ref="F211:G211"/>
    <mergeCell ref="B258:N260"/>
    <mergeCell ref="L263:M263"/>
    <mergeCell ref="B273:N275"/>
    <mergeCell ref="D279:E279"/>
    <mergeCell ref="F279:G279"/>
    <mergeCell ref="H279:I279"/>
    <mergeCell ref="J279:N279"/>
    <mergeCell ref="B280:C280"/>
    <mergeCell ref="D280:E280"/>
    <mergeCell ref="F280:G280"/>
    <mergeCell ref="H280:I280"/>
    <mergeCell ref="J280:N280"/>
    <mergeCell ref="D418:E418"/>
    <mergeCell ref="F418:G418"/>
    <mergeCell ref="H418:I418"/>
    <mergeCell ref="J418:N418"/>
    <mergeCell ref="B419:C419"/>
    <mergeCell ref="D419:E419"/>
    <mergeCell ref="F419:G419"/>
    <mergeCell ref="H419:I419"/>
    <mergeCell ref="J419:N419"/>
    <mergeCell ref="B420:C420"/>
    <mergeCell ref="D420:E420"/>
    <mergeCell ref="F420:G420"/>
    <mergeCell ref="D442:M442"/>
    <mergeCell ref="B445:N445"/>
    <mergeCell ref="B462:N464"/>
    <mergeCell ref="B450:D450"/>
    <mergeCell ref="B451:D451"/>
    <mergeCell ref="B455:N457"/>
    <mergeCell ref="H420:I420"/>
    <mergeCell ref="J420:N420"/>
    <mergeCell ref="B421:C421"/>
    <mergeCell ref="D421:E421"/>
    <mergeCell ref="F421:G421"/>
    <mergeCell ref="H421:I421"/>
    <mergeCell ref="J421:N421"/>
    <mergeCell ref="B434:J434"/>
    <mergeCell ref="E436:N438"/>
    <mergeCell ref="A581:N581"/>
    <mergeCell ref="D585:M590"/>
    <mergeCell ref="D594:M599"/>
    <mergeCell ref="A604:N604"/>
    <mergeCell ref="A606:B606"/>
    <mergeCell ref="C606:D606"/>
    <mergeCell ref="E606:F606"/>
    <mergeCell ref="G606:H606"/>
    <mergeCell ref="J606:M606"/>
    <mergeCell ref="A607:B607"/>
    <mergeCell ref="C607:D607"/>
    <mergeCell ref="E607:F607"/>
    <mergeCell ref="G607:H607"/>
    <mergeCell ref="J607:M607"/>
    <mergeCell ref="A608:B608"/>
    <mergeCell ref="C608:D608"/>
    <mergeCell ref="E608:F608"/>
    <mergeCell ref="G608:H608"/>
    <mergeCell ref="J608:M608"/>
    <mergeCell ref="A609:B609"/>
    <mergeCell ref="C609:D609"/>
    <mergeCell ref="E609:F609"/>
    <mergeCell ref="G609:H609"/>
    <mergeCell ref="J609:M609"/>
    <mergeCell ref="A610:B610"/>
    <mergeCell ref="C610:D610"/>
    <mergeCell ref="E610:F610"/>
    <mergeCell ref="G610:H610"/>
    <mergeCell ref="J610:M610"/>
    <mergeCell ref="A611:B611"/>
    <mergeCell ref="C611:D611"/>
    <mergeCell ref="E611:F611"/>
    <mergeCell ref="G611:H611"/>
    <mergeCell ref="J611:M611"/>
    <mergeCell ref="A612:B612"/>
    <mergeCell ref="C612:D612"/>
    <mergeCell ref="E612:F612"/>
    <mergeCell ref="G612:H612"/>
    <mergeCell ref="J612:M612"/>
    <mergeCell ref="A647:N647"/>
    <mergeCell ref="B651:C651"/>
    <mergeCell ref="D651:E651"/>
    <mergeCell ref="F651:G651"/>
    <mergeCell ref="H651:I651"/>
    <mergeCell ref="J651:M651"/>
    <mergeCell ref="D617:M622"/>
    <mergeCell ref="A625:N625"/>
    <mergeCell ref="D629:M631"/>
    <mergeCell ref="A634:N634"/>
    <mergeCell ref="D638:M640"/>
    <mergeCell ref="E642:M644"/>
    <mergeCell ref="B652:C652"/>
    <mergeCell ref="D652:E652"/>
    <mergeCell ref="F652:G652"/>
    <mergeCell ref="H652:I652"/>
    <mergeCell ref="J652:M652"/>
    <mergeCell ref="B653:C653"/>
    <mergeCell ref="D653:E653"/>
    <mergeCell ref="F653:G653"/>
    <mergeCell ref="H653:I653"/>
    <mergeCell ref="J653:M653"/>
    <mergeCell ref="B654:C654"/>
    <mergeCell ref="D654:E654"/>
    <mergeCell ref="F654:G654"/>
    <mergeCell ref="H654:I654"/>
    <mergeCell ref="J654:M654"/>
    <mergeCell ref="B655:C655"/>
    <mergeCell ref="D655:E655"/>
    <mergeCell ref="F655:G655"/>
    <mergeCell ref="H655:I655"/>
    <mergeCell ref="J655:M655"/>
    <mergeCell ref="B662:F662"/>
    <mergeCell ref="G662:K662"/>
    <mergeCell ref="A665:N665"/>
    <mergeCell ref="A667:N669"/>
    <mergeCell ref="B656:C656"/>
    <mergeCell ref="D656:E656"/>
    <mergeCell ref="F656:G656"/>
    <mergeCell ref="H656:I656"/>
    <mergeCell ref="J656:M656"/>
    <mergeCell ref="B661:F661"/>
    <mergeCell ref="G661:K661"/>
  </mergeCells>
  <dataValidations count="5">
    <dataValidation type="list" allowBlank="1" showInputMessage="1" showErrorMessage="1" sqref="F58 F60 F63 F66 F69 F72">
      <formula1>"Oui,Non"</formula1>
    </dataValidation>
    <dataValidation type="list" allowBlank="1" showInputMessage="1" showErrorMessage="1" sqref="E39 G627 G82 H636 D583 D592 E615 C48:N48 I607:I612 E66 E72 E63 E69 E60 E58">
      <formula1>"OUI,NON"</formula1>
    </dataValidation>
    <dataValidation type="list" allowBlank="1" showInputMessage="1" showErrorMessage="1" sqref="B29:C29">
      <formula1>"terminé, toujours en cours,reporté, annulé"</formula1>
    </dataValidation>
    <dataValidation type="list" allowBlank="1" showInputMessage="1" showErrorMessage="1" sqref="L50 F50 C101 F62 H50 H62 C170 C239 C308 C378 C448 C518">
      <formula1>"OUI,NON,/"</formula1>
    </dataValidation>
    <dataValidation type="list" allowBlank="1" showInputMessage="1" showErrorMessage="1" sqref="E583 E592">
      <formula1>"Salarié(s),Mis à disposition, Voloantaire(s), Bénévole(s), /"</formula1>
    </dataValidation>
  </dataValidations>
  <pageMargins left="0.7" right="0.7" top="0.75" bottom="0.75" header="0.3" footer="0.3"/>
  <pageSetup paperSize="9" scale="41" fitToHeight="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3"/>
  <sheetViews>
    <sheetView showGridLines="0" zoomScale="90" zoomScaleNormal="90" workbookViewId="0">
      <selection sqref="A1:AC1"/>
    </sheetView>
  </sheetViews>
  <sheetFormatPr baseColWidth="10" defaultRowHeight="12.75" x14ac:dyDescent="0.2"/>
  <cols>
    <col min="1" max="1" width="12.140625" style="331" customWidth="1"/>
    <col min="2" max="2" width="17.140625" style="331" customWidth="1"/>
    <col min="3" max="3" width="15" style="331" customWidth="1"/>
    <col min="4" max="4" width="17.85546875" style="331" customWidth="1"/>
    <col min="5" max="14" width="13.7109375" style="331" customWidth="1"/>
    <col min="15" max="15" width="18.42578125" style="331" customWidth="1"/>
    <col min="16" max="16" width="16.140625" style="331" customWidth="1"/>
    <col min="17" max="17" width="13.28515625" style="331" customWidth="1"/>
    <col min="18" max="18" width="15.28515625" style="331" customWidth="1"/>
    <col min="19" max="19" width="19.42578125" style="331" customWidth="1"/>
    <col min="20" max="29" width="13.7109375" style="331" customWidth="1"/>
    <col min="30" max="16384" width="11.42578125" style="331"/>
  </cols>
  <sheetData>
    <row r="1" spans="1:29" ht="40.5" customHeight="1" x14ac:dyDescent="0.2">
      <c r="A1" s="851" t="s">
        <v>810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row>
    <row r="2" spans="1:29" ht="21.75" customHeight="1" x14ac:dyDescent="0.2">
      <c r="A2" s="853" t="s">
        <v>103</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row>
    <row r="3" spans="1:29" ht="9.9499999999999993" customHeight="1" x14ac:dyDescent="0.2">
      <c r="A3" s="332"/>
      <c r="B3" s="332"/>
      <c r="C3" s="332"/>
      <c r="D3" s="332"/>
      <c r="E3" s="332"/>
      <c r="F3" s="332"/>
      <c r="G3" s="332"/>
      <c r="H3" s="332"/>
      <c r="I3" s="332"/>
      <c r="J3" s="332"/>
      <c r="K3" s="332"/>
      <c r="L3" s="332"/>
      <c r="M3" s="332"/>
      <c r="N3" s="332"/>
      <c r="O3" s="332"/>
      <c r="P3" s="332"/>
      <c r="Q3" s="332"/>
      <c r="R3" s="332"/>
      <c r="S3" s="332"/>
      <c r="T3" s="332"/>
      <c r="U3" s="332"/>
      <c r="V3" s="332"/>
      <c r="W3" s="332"/>
    </row>
    <row r="4" spans="1:29" s="255" customFormat="1" ht="20.100000000000001" customHeight="1" x14ac:dyDescent="0.25">
      <c r="A4" s="321" t="s">
        <v>104</v>
      </c>
      <c r="B4" s="38" t="str">
        <f>IF('Fiche 3-1'!D25&lt;&gt;"",'Fiche 3-1'!D25,"")</f>
        <v/>
      </c>
      <c r="D4" s="321" t="s">
        <v>105</v>
      </c>
      <c r="E4" s="874" t="str">
        <f>IF('Fiche 3-1'!D28&lt;&gt;"",'Fiche 3-1'!D28,"")</f>
        <v/>
      </c>
      <c r="F4" s="875"/>
      <c r="G4" s="875"/>
      <c r="H4" s="875"/>
      <c r="I4" s="875"/>
      <c r="J4" s="875"/>
      <c r="K4" s="875"/>
      <c r="L4" s="875"/>
      <c r="M4" s="875"/>
      <c r="N4" s="875"/>
      <c r="O4" s="875"/>
      <c r="P4" s="875"/>
      <c r="Q4" s="875"/>
      <c r="R4" s="875"/>
      <c r="S4" s="875"/>
      <c r="T4" s="876"/>
      <c r="V4" s="333"/>
      <c r="W4" s="321"/>
    </row>
    <row r="5" spans="1:29" ht="14.25" x14ac:dyDescent="0.2">
      <c r="A5" s="332"/>
      <c r="B5" s="332"/>
      <c r="C5" s="332"/>
      <c r="D5" s="332"/>
      <c r="E5" s="332"/>
      <c r="F5" s="332"/>
      <c r="G5" s="332"/>
      <c r="H5" s="332"/>
      <c r="I5" s="332"/>
      <c r="J5" s="332"/>
      <c r="K5" s="332"/>
      <c r="L5" s="332"/>
      <c r="M5" s="332"/>
      <c r="N5" s="332"/>
      <c r="O5" s="332"/>
      <c r="P5" s="332"/>
      <c r="Q5" s="332"/>
      <c r="R5" s="332"/>
      <c r="S5" s="332"/>
      <c r="T5" s="332"/>
      <c r="U5" s="332"/>
      <c r="V5" s="332"/>
      <c r="W5" s="332"/>
    </row>
    <row r="6" spans="1:29" ht="14.25" x14ac:dyDescent="0.2">
      <c r="A6" s="332"/>
      <c r="B6" s="332"/>
      <c r="C6" s="332"/>
      <c r="D6" s="332"/>
      <c r="E6" s="332"/>
      <c r="F6" s="332"/>
      <c r="G6" s="332"/>
      <c r="H6" s="332"/>
      <c r="I6" s="332"/>
      <c r="J6" s="332"/>
      <c r="K6" s="332"/>
      <c r="L6" s="332"/>
      <c r="M6" s="332"/>
      <c r="N6" s="332"/>
      <c r="O6" s="332"/>
      <c r="P6" s="332"/>
      <c r="Q6" s="332"/>
      <c r="R6" s="332"/>
      <c r="S6" s="332"/>
      <c r="T6" s="332"/>
      <c r="U6" s="332"/>
      <c r="V6" s="332"/>
      <c r="W6" s="332"/>
    </row>
    <row r="7" spans="1:29" ht="24" customHeight="1" x14ac:dyDescent="0.2">
      <c r="A7" s="867"/>
      <c r="B7" s="868"/>
      <c r="C7" s="868"/>
      <c r="D7" s="869"/>
      <c r="E7" s="859">
        <v>2023</v>
      </c>
      <c r="F7" s="870"/>
      <c r="G7" s="861">
        <v>2024</v>
      </c>
      <c r="H7" s="871"/>
      <c r="I7" s="872">
        <v>2025</v>
      </c>
      <c r="J7" s="864"/>
      <c r="K7" s="865">
        <v>2026</v>
      </c>
      <c r="L7" s="866"/>
      <c r="M7" s="849">
        <v>2027</v>
      </c>
      <c r="N7" s="850"/>
      <c r="O7" s="455"/>
      <c r="T7" s="859">
        <v>2023</v>
      </c>
      <c r="U7" s="860"/>
      <c r="V7" s="861">
        <v>2024</v>
      </c>
      <c r="W7" s="862"/>
      <c r="X7" s="863">
        <v>2025</v>
      </c>
      <c r="Y7" s="864"/>
      <c r="Z7" s="865">
        <v>2026</v>
      </c>
      <c r="AA7" s="866"/>
      <c r="AB7" s="849">
        <v>2027</v>
      </c>
      <c r="AC7" s="850"/>
    </row>
    <row r="8" spans="1:29" ht="24" customHeight="1" x14ac:dyDescent="0.2">
      <c r="A8" s="732" t="s">
        <v>106</v>
      </c>
      <c r="B8" s="732"/>
      <c r="C8" s="732"/>
      <c r="D8" s="732"/>
      <c r="E8" s="456" t="s">
        <v>282</v>
      </c>
      <c r="F8" s="456" t="s">
        <v>283</v>
      </c>
      <c r="G8" s="456" t="s">
        <v>282</v>
      </c>
      <c r="H8" s="457" t="s">
        <v>283</v>
      </c>
      <c r="I8" s="458" t="s">
        <v>282</v>
      </c>
      <c r="J8" s="457" t="s">
        <v>283</v>
      </c>
      <c r="K8" s="458" t="s">
        <v>282</v>
      </c>
      <c r="L8" s="457" t="s">
        <v>283</v>
      </c>
      <c r="M8" s="458" t="s">
        <v>282</v>
      </c>
      <c r="N8" s="459" t="s">
        <v>283</v>
      </c>
      <c r="O8" s="699" t="s">
        <v>107</v>
      </c>
      <c r="P8" s="732"/>
      <c r="Q8" s="732"/>
      <c r="R8" s="732"/>
      <c r="S8" s="877"/>
      <c r="T8" s="458" t="s">
        <v>282</v>
      </c>
      <c r="U8" s="459" t="s">
        <v>283</v>
      </c>
      <c r="V8" s="458" t="s">
        <v>282</v>
      </c>
      <c r="W8" s="459" t="s">
        <v>283</v>
      </c>
      <c r="X8" s="350" t="s">
        <v>282</v>
      </c>
      <c r="Y8" s="457" t="s">
        <v>283</v>
      </c>
      <c r="Z8" s="458" t="s">
        <v>282</v>
      </c>
      <c r="AA8" s="457" t="s">
        <v>283</v>
      </c>
      <c r="AB8" s="458" t="s">
        <v>282</v>
      </c>
      <c r="AC8" s="459" t="s">
        <v>283</v>
      </c>
    </row>
    <row r="9" spans="1:29" ht="15" customHeight="1" x14ac:dyDescent="0.2">
      <c r="A9" s="855" t="s">
        <v>108</v>
      </c>
      <c r="B9" s="856"/>
      <c r="C9" s="856"/>
      <c r="D9" s="856"/>
      <c r="E9" s="856"/>
      <c r="F9" s="856"/>
      <c r="G9" s="856"/>
      <c r="H9" s="856"/>
      <c r="I9" s="856"/>
      <c r="J9" s="856"/>
      <c r="K9" s="856"/>
      <c r="L9" s="856"/>
      <c r="M9" s="856"/>
      <c r="N9" s="857"/>
      <c r="O9" s="858" t="s">
        <v>138</v>
      </c>
      <c r="P9" s="856"/>
      <c r="Q9" s="856"/>
      <c r="R9" s="856"/>
      <c r="S9" s="856"/>
      <c r="T9" s="856"/>
      <c r="U9" s="856"/>
      <c r="V9" s="856"/>
      <c r="W9" s="856"/>
      <c r="X9" s="856"/>
      <c r="Y9" s="856"/>
      <c r="Z9" s="856"/>
      <c r="AA9" s="856"/>
      <c r="AB9" s="856"/>
      <c r="AC9" s="857"/>
    </row>
    <row r="10" spans="1:29" ht="25.5" customHeight="1" x14ac:dyDescent="0.2">
      <c r="A10" s="342" t="s">
        <v>109</v>
      </c>
      <c r="B10" s="93"/>
      <c r="C10" s="93"/>
      <c r="D10" s="93"/>
      <c r="E10" s="460">
        <f>+'Fiche 3-2'!E10</f>
        <v>0</v>
      </c>
      <c r="F10" s="461">
        <f>SUM(F11:F13)</f>
        <v>0</v>
      </c>
      <c r="G10" s="462">
        <f>+'Fiche 3-2'!F10</f>
        <v>0</v>
      </c>
      <c r="H10" s="463">
        <f>SUM(H11:H13)</f>
        <v>0</v>
      </c>
      <c r="I10" s="462">
        <f>+'Fiche 3-2'!G10</f>
        <v>0</v>
      </c>
      <c r="J10" s="463">
        <f>SUM(J11:J13)</f>
        <v>0</v>
      </c>
      <c r="K10" s="462">
        <f>+'Fiche 3-2'!H10</f>
        <v>0</v>
      </c>
      <c r="L10" s="463">
        <f>SUM(L11:L13)</f>
        <v>0</v>
      </c>
      <c r="M10" s="462">
        <f>+'Fiche 3-2'!I10</f>
        <v>0</v>
      </c>
      <c r="N10" s="463">
        <f>SUM(N11:N13)</f>
        <v>0</v>
      </c>
      <c r="O10" s="692" t="s">
        <v>139</v>
      </c>
      <c r="P10" s="692"/>
      <c r="Q10" s="692"/>
      <c r="R10" s="692"/>
      <c r="S10" s="692"/>
      <c r="T10" s="460">
        <f>+'Fiche 3-2'!O10</f>
        <v>0</v>
      </c>
      <c r="U10" s="235">
        <v>0</v>
      </c>
      <c r="V10" s="460">
        <f>+'Fiche 3-2'!P10</f>
        <v>0</v>
      </c>
      <c r="W10" s="235">
        <v>0</v>
      </c>
      <c r="X10" s="464">
        <f>+'Fiche 3-2'!Q10</f>
        <v>0</v>
      </c>
      <c r="Y10" s="235">
        <v>0</v>
      </c>
      <c r="Z10" s="460">
        <f>+'Fiche 3-2'!R10</f>
        <v>0</v>
      </c>
      <c r="AA10" s="235">
        <v>0</v>
      </c>
      <c r="AB10" s="460">
        <f>+'Fiche 3-2'!S10</f>
        <v>0</v>
      </c>
      <c r="AC10" s="235">
        <v>0</v>
      </c>
    </row>
    <row r="11" spans="1:29" ht="15" customHeight="1" x14ac:dyDescent="0.2">
      <c r="A11" s="92" t="s">
        <v>137</v>
      </c>
      <c r="B11" s="93"/>
      <c r="C11" s="93"/>
      <c r="D11" s="93"/>
      <c r="E11" s="465">
        <f>+'Fiche 3-2'!E11</f>
        <v>0</v>
      </c>
      <c r="F11" s="231"/>
      <c r="G11" s="462">
        <f>+'Fiche 3-2'!F11</f>
        <v>0</v>
      </c>
      <c r="H11" s="234"/>
      <c r="I11" s="462">
        <f>+'Fiche 3-2'!G11</f>
        <v>0</v>
      </c>
      <c r="J11" s="234"/>
      <c r="K11" s="462">
        <f>+'Fiche 3-2'!H11</f>
        <v>0</v>
      </c>
      <c r="L11" s="234"/>
      <c r="M11" s="462">
        <f>+'Fiche 3-2'!I11</f>
        <v>0</v>
      </c>
      <c r="N11" s="234"/>
      <c r="O11" s="345"/>
      <c r="P11" s="345"/>
      <c r="Q11" s="345"/>
      <c r="R11" s="345"/>
      <c r="S11" s="345"/>
      <c r="T11" s="466"/>
      <c r="U11" s="467"/>
      <c r="V11" s="466"/>
      <c r="W11" s="467"/>
      <c r="X11" s="466"/>
      <c r="Y11" s="467"/>
      <c r="Z11" s="466"/>
      <c r="AA11" s="467"/>
      <c r="AB11" s="466"/>
      <c r="AC11" s="467"/>
    </row>
    <row r="12" spans="1:29" ht="15" customHeight="1" x14ac:dyDescent="0.2">
      <c r="A12" s="92" t="s">
        <v>110</v>
      </c>
      <c r="B12" s="93"/>
      <c r="C12" s="93"/>
      <c r="D12" s="93"/>
      <c r="E12" s="465">
        <f>+'Fiche 3-2'!E12</f>
        <v>0</v>
      </c>
      <c r="F12" s="231"/>
      <c r="G12" s="462">
        <f>+'Fiche 3-2'!F12</f>
        <v>0</v>
      </c>
      <c r="H12" s="232"/>
      <c r="I12" s="462">
        <f>+'Fiche 3-2'!G12</f>
        <v>0</v>
      </c>
      <c r="J12" s="232"/>
      <c r="K12" s="462">
        <f>+'Fiche 3-2'!H12</f>
        <v>0</v>
      </c>
      <c r="L12" s="232"/>
      <c r="M12" s="462">
        <f>+'Fiche 3-2'!I12</f>
        <v>0</v>
      </c>
      <c r="N12" s="232"/>
      <c r="O12" s="468" t="s">
        <v>288</v>
      </c>
      <c r="P12" s="93"/>
      <c r="Q12" s="93"/>
      <c r="R12" s="93"/>
      <c r="S12" s="93"/>
      <c r="T12" s="460">
        <f>+'Fiche 3-2'!O12</f>
        <v>0</v>
      </c>
      <c r="U12" s="463">
        <f>SUM(U13:U32)</f>
        <v>0</v>
      </c>
      <c r="V12" s="460">
        <f>+'Fiche 3-2'!P12</f>
        <v>0</v>
      </c>
      <c r="W12" s="463">
        <f>SUM(W13:W32)</f>
        <v>0</v>
      </c>
      <c r="X12" s="464">
        <f>+'Fiche 3-2'!Q12</f>
        <v>0</v>
      </c>
      <c r="Y12" s="463">
        <f>SUM(Y13:Y32)</f>
        <v>0</v>
      </c>
      <c r="Z12" s="460">
        <f>+'Fiche 3-2'!R12</f>
        <v>0</v>
      </c>
      <c r="AA12" s="463">
        <f>SUM(AA13:AA32)</f>
        <v>0</v>
      </c>
      <c r="AB12" s="460">
        <f>+'Fiche 3-2'!S12</f>
        <v>0</v>
      </c>
      <c r="AC12" s="463">
        <f>SUM(AC13:AC32)</f>
        <v>0</v>
      </c>
    </row>
    <row r="13" spans="1:29" ht="15" customHeight="1" x14ac:dyDescent="0.2">
      <c r="A13" s="92" t="s">
        <v>111</v>
      </c>
      <c r="B13" s="93"/>
      <c r="C13" s="93"/>
      <c r="D13" s="93"/>
      <c r="E13" s="465">
        <f>+'Fiche 3-2'!E13</f>
        <v>0</v>
      </c>
      <c r="F13" s="231"/>
      <c r="G13" s="462">
        <f>+'Fiche 3-2'!F13</f>
        <v>0</v>
      </c>
      <c r="H13" s="232"/>
      <c r="I13" s="462">
        <f>+'Fiche 3-2'!G13</f>
        <v>0</v>
      </c>
      <c r="J13" s="232"/>
      <c r="K13" s="462">
        <f>+'Fiche 3-2'!H13</f>
        <v>0</v>
      </c>
      <c r="L13" s="232"/>
      <c r="M13" s="462">
        <f>+'Fiche 3-2'!I13</f>
        <v>0</v>
      </c>
      <c r="N13" s="232"/>
      <c r="O13" s="93" t="s">
        <v>140</v>
      </c>
      <c r="P13" s="93"/>
      <c r="Q13" s="93"/>
      <c r="R13" s="93"/>
      <c r="S13" s="93"/>
      <c r="T13" s="460">
        <f>+'Fiche 3-2'!O13</f>
        <v>0</v>
      </c>
      <c r="U13" s="232"/>
      <c r="V13" s="460">
        <f>+'Fiche 3-2'!P13</f>
        <v>0</v>
      </c>
      <c r="W13" s="232"/>
      <c r="X13" s="464">
        <f>+'Fiche 3-2'!Q13</f>
        <v>0</v>
      </c>
      <c r="Y13" s="232"/>
      <c r="Z13" s="460">
        <f>+'Fiche 3-2'!R13</f>
        <v>0</v>
      </c>
      <c r="AA13" s="232"/>
      <c r="AB13" s="460">
        <f>+'Fiche 3-2'!S13</f>
        <v>0</v>
      </c>
      <c r="AC13" s="232"/>
    </row>
    <row r="14" spans="1:29" ht="15" customHeight="1" x14ac:dyDescent="0.2">
      <c r="A14" s="342" t="s">
        <v>112</v>
      </c>
      <c r="B14" s="93"/>
      <c r="C14" s="93"/>
      <c r="D14" s="93"/>
      <c r="E14" s="460">
        <f>+'Fiche 3-2'!E14</f>
        <v>0</v>
      </c>
      <c r="F14" s="461">
        <f>SUM(F15:F19)</f>
        <v>0</v>
      </c>
      <c r="G14" s="462">
        <f>+'Fiche 3-2'!F14</f>
        <v>0</v>
      </c>
      <c r="H14" s="463">
        <f>SUM(H15:H19)</f>
        <v>0</v>
      </c>
      <c r="I14" s="462">
        <f>+'Fiche 3-2'!G14</f>
        <v>0</v>
      </c>
      <c r="J14" s="463">
        <f>SUM(J15:J19)</f>
        <v>0</v>
      </c>
      <c r="K14" s="462">
        <f>+'Fiche 3-2'!H14</f>
        <v>5</v>
      </c>
      <c r="L14" s="463">
        <f>SUM(L15:L19)</f>
        <v>0</v>
      </c>
      <c r="M14" s="462">
        <f>+'Fiche 3-2'!I14</f>
        <v>0</v>
      </c>
      <c r="N14" s="463">
        <f>SUM(N15:N19)</f>
        <v>0</v>
      </c>
      <c r="O14" s="878"/>
      <c r="P14" s="878"/>
      <c r="Q14" s="878"/>
      <c r="R14" s="878"/>
      <c r="S14" s="878"/>
      <c r="T14" s="460">
        <f>+'Fiche 3-2'!O14</f>
        <v>0</v>
      </c>
      <c r="U14" s="232"/>
      <c r="V14" s="460">
        <f>+'Fiche 3-2'!P14</f>
        <v>0</v>
      </c>
      <c r="W14" s="232"/>
      <c r="X14" s="464">
        <f>+'Fiche 3-2'!Q14</f>
        <v>0</v>
      </c>
      <c r="Y14" s="232"/>
      <c r="Z14" s="460">
        <f>+'Fiche 3-2'!R14</f>
        <v>0</v>
      </c>
      <c r="AA14" s="232"/>
      <c r="AB14" s="460">
        <f>+'Fiche 3-2'!S14</f>
        <v>0</v>
      </c>
      <c r="AC14" s="232"/>
    </row>
    <row r="15" spans="1:29" ht="15" customHeight="1" x14ac:dyDescent="0.25">
      <c r="A15" s="92" t="s">
        <v>113</v>
      </c>
      <c r="B15" s="93"/>
      <c r="C15" s="93"/>
      <c r="D15" s="93"/>
      <c r="E15" s="465">
        <f>+'Fiche 3-2'!E15</f>
        <v>0</v>
      </c>
      <c r="F15" s="231"/>
      <c r="G15" s="462">
        <f>+'Fiche 3-2'!F15</f>
        <v>0</v>
      </c>
      <c r="H15" s="232"/>
      <c r="I15" s="462">
        <f>+'Fiche 3-2'!G15</f>
        <v>0</v>
      </c>
      <c r="J15" s="232"/>
      <c r="K15" s="462">
        <f>+'Fiche 3-2'!H15</f>
        <v>5</v>
      </c>
      <c r="L15" s="232"/>
      <c r="M15" s="462">
        <f>+'Fiche 3-2'!I15</f>
        <v>0</v>
      </c>
      <c r="N15" s="232"/>
      <c r="O15" s="469" t="s">
        <v>141</v>
      </c>
      <c r="P15" s="93"/>
      <c r="Q15" s="93"/>
      <c r="R15" s="93"/>
      <c r="S15" s="93"/>
      <c r="T15" s="460">
        <f>+'Fiche 3-2'!O15</f>
        <v>0</v>
      </c>
      <c r="U15" s="232"/>
      <c r="V15" s="460">
        <f>+'Fiche 3-2'!P15</f>
        <v>0</v>
      </c>
      <c r="W15" s="232"/>
      <c r="X15" s="464">
        <f>+'Fiche 3-2'!Q15</f>
        <v>0</v>
      </c>
      <c r="Y15" s="232"/>
      <c r="Z15" s="460">
        <f>+'Fiche 3-2'!R15</f>
        <v>0</v>
      </c>
      <c r="AA15" s="232"/>
      <c r="AB15" s="460">
        <f>+'Fiche 3-2'!S15</f>
        <v>0</v>
      </c>
      <c r="AC15" s="232"/>
    </row>
    <row r="16" spans="1:29" ht="15" customHeight="1" x14ac:dyDescent="0.2">
      <c r="A16" s="92" t="s">
        <v>114</v>
      </c>
      <c r="B16" s="93"/>
      <c r="C16" s="93"/>
      <c r="D16" s="93"/>
      <c r="E16" s="465">
        <f>+'Fiche 3-2'!E16</f>
        <v>0</v>
      </c>
      <c r="F16" s="231"/>
      <c r="G16" s="462">
        <f>+'Fiche 3-2'!F16</f>
        <v>0</v>
      </c>
      <c r="H16" s="232"/>
      <c r="I16" s="462">
        <f>+'Fiche 3-2'!G16</f>
        <v>0</v>
      </c>
      <c r="J16" s="232"/>
      <c r="K16" s="462">
        <f>+'Fiche 3-2'!H16</f>
        <v>0</v>
      </c>
      <c r="L16" s="232"/>
      <c r="M16" s="462">
        <f>+'Fiche 3-2'!I16</f>
        <v>0</v>
      </c>
      <c r="N16" s="232"/>
      <c r="O16" s="93" t="s">
        <v>142</v>
      </c>
      <c r="P16" s="93"/>
      <c r="Q16" s="93"/>
      <c r="R16" s="93"/>
      <c r="S16" s="93"/>
      <c r="T16" s="460">
        <f>+'Fiche 3-2'!O16</f>
        <v>0</v>
      </c>
      <c r="U16" s="232"/>
      <c r="V16" s="460">
        <f>+'Fiche 3-2'!P16</f>
        <v>0</v>
      </c>
      <c r="W16" s="232"/>
      <c r="X16" s="464">
        <f>+'Fiche 3-2'!Q16</f>
        <v>0</v>
      </c>
      <c r="Y16" s="232"/>
      <c r="Z16" s="460">
        <f>+'Fiche 3-2'!R16</f>
        <v>0</v>
      </c>
      <c r="AA16" s="232"/>
      <c r="AB16" s="460">
        <f>+'Fiche 3-2'!S16</f>
        <v>0</v>
      </c>
      <c r="AC16" s="232"/>
    </row>
    <row r="17" spans="1:29" ht="15" customHeight="1" x14ac:dyDescent="0.2">
      <c r="A17" s="92" t="s">
        <v>115</v>
      </c>
      <c r="B17" s="93"/>
      <c r="C17" s="93"/>
      <c r="D17" s="93"/>
      <c r="E17" s="465">
        <f>+'Fiche 3-2'!E17</f>
        <v>0</v>
      </c>
      <c r="F17" s="231"/>
      <c r="G17" s="462">
        <f>+'Fiche 3-2'!F17</f>
        <v>0</v>
      </c>
      <c r="H17" s="232"/>
      <c r="I17" s="462">
        <f>+'Fiche 3-2'!G17</f>
        <v>0</v>
      </c>
      <c r="J17" s="232"/>
      <c r="K17" s="462">
        <f>+'Fiche 3-2'!H17</f>
        <v>0</v>
      </c>
      <c r="L17" s="232"/>
      <c r="M17" s="462">
        <f>+'Fiche 3-2'!I17</f>
        <v>0</v>
      </c>
      <c r="N17" s="232"/>
      <c r="O17" s="878"/>
      <c r="P17" s="878"/>
      <c r="Q17" s="878"/>
      <c r="R17" s="878"/>
      <c r="S17" s="878"/>
      <c r="T17" s="460">
        <f>+'Fiche 3-2'!O17</f>
        <v>0</v>
      </c>
      <c r="U17" s="232"/>
      <c r="V17" s="460">
        <f>+'Fiche 3-2'!P17</f>
        <v>0</v>
      </c>
      <c r="W17" s="232"/>
      <c r="X17" s="464">
        <f>+'Fiche 3-2'!Q17</f>
        <v>0</v>
      </c>
      <c r="Y17" s="232"/>
      <c r="Z17" s="460">
        <f>+'Fiche 3-2'!R17</f>
        <v>0</v>
      </c>
      <c r="AA17" s="232"/>
      <c r="AB17" s="460">
        <f>+'Fiche 3-2'!S17</f>
        <v>0</v>
      </c>
      <c r="AC17" s="232"/>
    </row>
    <row r="18" spans="1:29" ht="15" customHeight="1" x14ac:dyDescent="0.2">
      <c r="A18" s="92" t="s">
        <v>116</v>
      </c>
      <c r="B18" s="93"/>
      <c r="C18" s="93"/>
      <c r="D18" s="93"/>
      <c r="E18" s="465">
        <f>+'Fiche 3-2'!E18</f>
        <v>0</v>
      </c>
      <c r="F18" s="231"/>
      <c r="G18" s="462">
        <f>+'Fiche 3-2'!F18</f>
        <v>0</v>
      </c>
      <c r="H18" s="232"/>
      <c r="I18" s="462">
        <f>+'Fiche 3-2'!G18</f>
        <v>0</v>
      </c>
      <c r="J18" s="232"/>
      <c r="K18" s="462">
        <f>+'Fiche 3-2'!H18</f>
        <v>0</v>
      </c>
      <c r="L18" s="232"/>
      <c r="M18" s="462">
        <f>+'Fiche 3-2'!I18</f>
        <v>0</v>
      </c>
      <c r="N18" s="232"/>
      <c r="O18" s="93" t="s">
        <v>143</v>
      </c>
      <c r="P18" s="93"/>
      <c r="Q18" s="93"/>
      <c r="R18" s="93"/>
      <c r="S18" s="93"/>
      <c r="T18" s="460">
        <f>+'Fiche 3-2'!O18</f>
        <v>0</v>
      </c>
      <c r="U18" s="232"/>
      <c r="V18" s="460">
        <f>+'Fiche 3-2'!P18</f>
        <v>0</v>
      </c>
      <c r="W18" s="232"/>
      <c r="X18" s="464">
        <f>+'Fiche 3-2'!Q18</f>
        <v>0</v>
      </c>
      <c r="Y18" s="232"/>
      <c r="Z18" s="460">
        <f>+'Fiche 3-2'!R18</f>
        <v>0</v>
      </c>
      <c r="AA18" s="232"/>
      <c r="AB18" s="460">
        <f>+'Fiche 3-2'!S18</f>
        <v>0</v>
      </c>
      <c r="AC18" s="232"/>
    </row>
    <row r="19" spans="1:29" ht="15" customHeight="1" x14ac:dyDescent="0.2">
      <c r="A19" s="92" t="s">
        <v>117</v>
      </c>
      <c r="B19" s="93"/>
      <c r="C19" s="93"/>
      <c r="D19" s="93"/>
      <c r="E19" s="465">
        <f>+'Fiche 3-2'!E19</f>
        <v>0</v>
      </c>
      <c r="F19" s="231"/>
      <c r="G19" s="462">
        <f>+'Fiche 3-2'!F19</f>
        <v>0</v>
      </c>
      <c r="H19" s="232"/>
      <c r="I19" s="462">
        <f>+'Fiche 3-2'!G19</f>
        <v>0</v>
      </c>
      <c r="J19" s="232"/>
      <c r="K19" s="462">
        <f>+'Fiche 3-2'!H19</f>
        <v>0</v>
      </c>
      <c r="L19" s="232"/>
      <c r="M19" s="462">
        <f>+'Fiche 3-2'!I19</f>
        <v>0</v>
      </c>
      <c r="N19" s="232"/>
      <c r="O19" s="878"/>
      <c r="P19" s="878"/>
      <c r="Q19" s="878"/>
      <c r="R19" s="878"/>
      <c r="S19" s="878"/>
      <c r="T19" s="460">
        <f>+'Fiche 3-2'!O19</f>
        <v>0</v>
      </c>
      <c r="U19" s="232"/>
      <c r="V19" s="460">
        <f>+'Fiche 3-2'!P19</f>
        <v>0</v>
      </c>
      <c r="W19" s="232"/>
      <c r="X19" s="464">
        <f>+'Fiche 3-2'!Q19</f>
        <v>0</v>
      </c>
      <c r="Y19" s="232"/>
      <c r="Z19" s="460">
        <f>+'Fiche 3-2'!R19</f>
        <v>0</v>
      </c>
      <c r="AA19" s="232"/>
      <c r="AB19" s="460">
        <f>+'Fiche 3-2'!S19</f>
        <v>0</v>
      </c>
      <c r="AC19" s="232"/>
    </row>
    <row r="20" spans="1:29" ht="15" customHeight="1" x14ac:dyDescent="0.2">
      <c r="A20" s="342" t="s">
        <v>118</v>
      </c>
      <c r="B20" s="93"/>
      <c r="C20" s="93"/>
      <c r="D20" s="93"/>
      <c r="E20" s="460">
        <f>+'Fiche 3-2'!E20</f>
        <v>0</v>
      </c>
      <c r="F20" s="461">
        <f>SUM(F21:F25)</f>
        <v>0</v>
      </c>
      <c r="G20" s="462">
        <f>+'Fiche 3-2'!F20</f>
        <v>0</v>
      </c>
      <c r="H20" s="463">
        <f>SUM(H21:H25)</f>
        <v>0</v>
      </c>
      <c r="I20" s="462">
        <f>+'Fiche 3-2'!G20</f>
        <v>0</v>
      </c>
      <c r="J20" s="463">
        <f>SUM(J21:J25)</f>
        <v>0</v>
      </c>
      <c r="K20" s="462">
        <f>+'Fiche 3-2'!H20</f>
        <v>0</v>
      </c>
      <c r="L20" s="463">
        <f>SUM(L21:L25)</f>
        <v>0</v>
      </c>
      <c r="M20" s="462">
        <f>+'Fiche 3-2'!I20</f>
        <v>0</v>
      </c>
      <c r="N20" s="463">
        <f>SUM(N21:N25)</f>
        <v>0</v>
      </c>
      <c r="O20" s="878"/>
      <c r="P20" s="878"/>
      <c r="Q20" s="878"/>
      <c r="R20" s="878"/>
      <c r="S20" s="878"/>
      <c r="T20" s="460">
        <f>+'Fiche 3-2'!O20</f>
        <v>0</v>
      </c>
      <c r="U20" s="232"/>
      <c r="V20" s="460">
        <f>+'Fiche 3-2'!P20</f>
        <v>0</v>
      </c>
      <c r="W20" s="232"/>
      <c r="X20" s="464">
        <f>+'Fiche 3-2'!Q20</f>
        <v>0</v>
      </c>
      <c r="Y20" s="232"/>
      <c r="Z20" s="460">
        <f>+'Fiche 3-2'!R20</f>
        <v>0</v>
      </c>
      <c r="AA20" s="232"/>
      <c r="AB20" s="460">
        <f>+'Fiche 3-2'!S20</f>
        <v>0</v>
      </c>
      <c r="AC20" s="232"/>
    </row>
    <row r="21" spans="1:29" ht="15" customHeight="1" x14ac:dyDescent="0.2">
      <c r="A21" s="92" t="s">
        <v>306</v>
      </c>
      <c r="B21" s="93"/>
      <c r="C21" s="93"/>
      <c r="D21" s="93"/>
      <c r="E21" s="465">
        <f>+'Fiche 3-2'!E21</f>
        <v>0</v>
      </c>
      <c r="F21" s="231"/>
      <c r="G21" s="462">
        <f>+'Fiche 3-2'!F21</f>
        <v>0</v>
      </c>
      <c r="H21" s="234"/>
      <c r="I21" s="462">
        <f>+'Fiche 3-2'!G21</f>
        <v>0</v>
      </c>
      <c r="J21" s="234"/>
      <c r="K21" s="462">
        <f>+'Fiche 3-2'!H21</f>
        <v>0</v>
      </c>
      <c r="L21" s="234"/>
      <c r="M21" s="462">
        <f>+'Fiche 3-2'!I21</f>
        <v>0</v>
      </c>
      <c r="N21" s="234"/>
      <c r="O21" s="332" t="s">
        <v>284</v>
      </c>
      <c r="P21" s="332"/>
      <c r="Q21" s="332"/>
      <c r="R21" s="332"/>
      <c r="S21" s="332"/>
      <c r="T21" s="460">
        <f>+'Fiche 3-2'!O21</f>
        <v>0</v>
      </c>
      <c r="U21" s="232"/>
      <c r="V21" s="460">
        <f>+'Fiche 3-2'!P21</f>
        <v>0</v>
      </c>
      <c r="W21" s="232"/>
      <c r="X21" s="464">
        <f>+'Fiche 3-2'!Q21</f>
        <v>0</v>
      </c>
      <c r="Y21" s="232"/>
      <c r="Z21" s="460">
        <f>+'Fiche 3-2'!R21</f>
        <v>0</v>
      </c>
      <c r="AA21" s="232"/>
      <c r="AB21" s="460">
        <f>+'Fiche 3-2'!S21</f>
        <v>0</v>
      </c>
      <c r="AC21" s="232"/>
    </row>
    <row r="22" spans="1:29" ht="15" customHeight="1" x14ac:dyDescent="0.2">
      <c r="A22" s="92" t="s">
        <v>119</v>
      </c>
      <c r="B22" s="93"/>
      <c r="C22" s="93"/>
      <c r="D22" s="93"/>
      <c r="E22" s="465">
        <f>+'Fiche 3-2'!E22</f>
        <v>0</v>
      </c>
      <c r="F22" s="231"/>
      <c r="G22" s="462">
        <f>+'Fiche 3-2'!F22</f>
        <v>0</v>
      </c>
      <c r="H22" s="232"/>
      <c r="I22" s="462">
        <f>+'Fiche 3-2'!G22</f>
        <v>0</v>
      </c>
      <c r="J22" s="232"/>
      <c r="K22" s="462">
        <f>+'Fiche 3-2'!H22</f>
        <v>0</v>
      </c>
      <c r="L22" s="232"/>
      <c r="M22" s="462">
        <f>+'Fiche 3-2'!I22</f>
        <v>0</v>
      </c>
      <c r="N22" s="232"/>
      <c r="O22" s="879"/>
      <c r="P22" s="879"/>
      <c r="Q22" s="879"/>
      <c r="R22" s="879"/>
      <c r="S22" s="879"/>
      <c r="T22" s="460">
        <f>+'Fiche 3-2'!O22</f>
        <v>0</v>
      </c>
      <c r="U22" s="232"/>
      <c r="V22" s="460">
        <f>+'Fiche 3-2'!P22</f>
        <v>0</v>
      </c>
      <c r="W22" s="232"/>
      <c r="X22" s="464">
        <f>+'Fiche 3-2'!Q22</f>
        <v>0</v>
      </c>
      <c r="Y22" s="232"/>
      <c r="Z22" s="460">
        <f>+'Fiche 3-2'!R22</f>
        <v>0</v>
      </c>
      <c r="AA22" s="232"/>
      <c r="AB22" s="460">
        <f>+'Fiche 3-2'!S22</f>
        <v>0</v>
      </c>
      <c r="AC22" s="232"/>
    </row>
    <row r="23" spans="1:29" ht="15" customHeight="1" x14ac:dyDescent="0.2">
      <c r="A23" s="92" t="s">
        <v>120</v>
      </c>
      <c r="B23" s="93"/>
      <c r="C23" s="93"/>
      <c r="D23" s="93"/>
      <c r="E23" s="465">
        <f>+'Fiche 3-2'!E23</f>
        <v>0</v>
      </c>
      <c r="F23" s="231"/>
      <c r="G23" s="462">
        <f>+'Fiche 3-2'!F23</f>
        <v>0</v>
      </c>
      <c r="H23" s="232"/>
      <c r="I23" s="462">
        <f>+'Fiche 3-2'!G23</f>
        <v>0</v>
      </c>
      <c r="J23" s="232"/>
      <c r="K23" s="462">
        <f>+'Fiche 3-2'!H23</f>
        <v>0</v>
      </c>
      <c r="L23" s="232"/>
      <c r="M23" s="462">
        <f>+'Fiche 3-2'!I23</f>
        <v>0</v>
      </c>
      <c r="N23" s="232"/>
      <c r="O23" s="93" t="s">
        <v>152</v>
      </c>
      <c r="P23" s="93"/>
      <c r="Q23" s="93"/>
      <c r="R23" s="93"/>
      <c r="S23" s="93"/>
      <c r="T23" s="460">
        <f>+'Fiche 3-2'!O23</f>
        <v>0</v>
      </c>
      <c r="U23" s="232"/>
      <c r="V23" s="460">
        <f>+'Fiche 3-2'!P23</f>
        <v>0</v>
      </c>
      <c r="W23" s="232"/>
      <c r="X23" s="464">
        <f>+'Fiche 3-2'!Q23</f>
        <v>0</v>
      </c>
      <c r="Y23" s="232"/>
      <c r="Z23" s="460">
        <f>+'Fiche 3-2'!R23</f>
        <v>0</v>
      </c>
      <c r="AA23" s="232"/>
      <c r="AB23" s="460">
        <f>+'Fiche 3-2'!S23</f>
        <v>0</v>
      </c>
      <c r="AC23" s="232"/>
    </row>
    <row r="24" spans="1:29" ht="15" customHeight="1" x14ac:dyDescent="0.2">
      <c r="A24" s="92" t="s">
        <v>121</v>
      </c>
      <c r="B24" s="93"/>
      <c r="C24" s="93"/>
      <c r="D24" s="93"/>
      <c r="E24" s="465">
        <f>+'Fiche 3-2'!E24</f>
        <v>0</v>
      </c>
      <c r="F24" s="231"/>
      <c r="G24" s="462">
        <f>+'Fiche 3-2'!F24</f>
        <v>0</v>
      </c>
      <c r="H24" s="232"/>
      <c r="I24" s="462">
        <f>+'Fiche 3-2'!G24</f>
        <v>0</v>
      </c>
      <c r="J24" s="232"/>
      <c r="K24" s="462">
        <f>+'Fiche 3-2'!H24</f>
        <v>0</v>
      </c>
      <c r="L24" s="232"/>
      <c r="M24" s="462">
        <f>+'Fiche 3-2'!I24</f>
        <v>0</v>
      </c>
      <c r="N24" s="232"/>
      <c r="O24" s="878"/>
      <c r="P24" s="878"/>
      <c r="Q24" s="878"/>
      <c r="R24" s="878"/>
      <c r="S24" s="878"/>
      <c r="T24" s="460">
        <f>+'Fiche 3-2'!O24</f>
        <v>0</v>
      </c>
      <c r="U24" s="232"/>
      <c r="V24" s="460">
        <f>+'Fiche 3-2'!P24</f>
        <v>0</v>
      </c>
      <c r="W24" s="232"/>
      <c r="X24" s="464">
        <f>+'Fiche 3-2'!Q24</f>
        <v>0</v>
      </c>
      <c r="Y24" s="232"/>
      <c r="Z24" s="460">
        <f>+'Fiche 3-2'!R24</f>
        <v>0</v>
      </c>
      <c r="AA24" s="232"/>
      <c r="AB24" s="460">
        <f>+'Fiche 3-2'!S24</f>
        <v>0</v>
      </c>
      <c r="AC24" s="232"/>
    </row>
    <row r="25" spans="1:29" ht="15" customHeight="1" x14ac:dyDescent="0.2">
      <c r="A25" s="92"/>
      <c r="B25" s="93"/>
      <c r="C25" s="93"/>
      <c r="D25" s="93"/>
      <c r="E25" s="460"/>
      <c r="F25" s="470"/>
      <c r="G25" s="462"/>
      <c r="H25" s="471"/>
      <c r="I25" s="462"/>
      <c r="J25" s="471"/>
      <c r="K25" s="462"/>
      <c r="L25" s="471"/>
      <c r="M25" s="462"/>
      <c r="N25" s="471"/>
      <c r="O25" s="878"/>
      <c r="P25" s="878"/>
      <c r="Q25" s="878"/>
      <c r="R25" s="878"/>
      <c r="S25" s="878"/>
      <c r="T25" s="460">
        <f>+'Fiche 3-2'!O25</f>
        <v>0</v>
      </c>
      <c r="U25" s="232"/>
      <c r="V25" s="460">
        <f>+'Fiche 3-2'!P25</f>
        <v>0</v>
      </c>
      <c r="W25" s="232"/>
      <c r="X25" s="464">
        <f>+'Fiche 3-2'!Q25</f>
        <v>0</v>
      </c>
      <c r="Y25" s="232"/>
      <c r="Z25" s="460">
        <f>+'Fiche 3-2'!R25</f>
        <v>0</v>
      </c>
      <c r="AA25" s="232"/>
      <c r="AB25" s="460">
        <f>+'Fiche 3-2'!S25</f>
        <v>0</v>
      </c>
      <c r="AC25" s="232"/>
    </row>
    <row r="26" spans="1:29" ht="15" customHeight="1" x14ac:dyDescent="0.2">
      <c r="A26" s="342" t="s">
        <v>122</v>
      </c>
      <c r="B26" s="93"/>
      <c r="C26" s="93"/>
      <c r="D26" s="93"/>
      <c r="E26" s="460">
        <f>+'Fiche 3-2'!E26</f>
        <v>0</v>
      </c>
      <c r="F26" s="461">
        <f>SUM(F27:F28)</f>
        <v>0</v>
      </c>
      <c r="G26" s="462">
        <f>+'Fiche 3-2'!F26</f>
        <v>0</v>
      </c>
      <c r="H26" s="463">
        <f>SUM(H27:H28)</f>
        <v>0</v>
      </c>
      <c r="I26" s="462">
        <f>+'Fiche 3-2'!G26</f>
        <v>0</v>
      </c>
      <c r="J26" s="463">
        <f>SUM(J27:J28)</f>
        <v>0</v>
      </c>
      <c r="K26" s="462">
        <f>+'Fiche 3-2'!H26</f>
        <v>0</v>
      </c>
      <c r="L26" s="463">
        <f>SUM(L27:L28)</f>
        <v>0</v>
      </c>
      <c r="M26" s="462">
        <f>+'Fiche 3-2'!I26</f>
        <v>0</v>
      </c>
      <c r="N26" s="463">
        <f>SUM(N27:N28)</f>
        <v>0</v>
      </c>
      <c r="O26" s="332" t="s">
        <v>144</v>
      </c>
      <c r="P26" s="332"/>
      <c r="Q26" s="332"/>
      <c r="R26" s="332"/>
      <c r="S26" s="332"/>
      <c r="T26" s="460">
        <f>+'Fiche 3-2'!O26</f>
        <v>0</v>
      </c>
      <c r="U26" s="232"/>
      <c r="V26" s="460">
        <f>+'Fiche 3-2'!P26</f>
        <v>0</v>
      </c>
      <c r="W26" s="232"/>
      <c r="X26" s="464">
        <f>+'Fiche 3-2'!Q26</f>
        <v>0</v>
      </c>
      <c r="Y26" s="232"/>
      <c r="Z26" s="460">
        <f>+'Fiche 3-2'!R26</f>
        <v>0</v>
      </c>
      <c r="AA26" s="232"/>
      <c r="AB26" s="460">
        <f>+'Fiche 3-2'!S26</f>
        <v>0</v>
      </c>
      <c r="AC26" s="232"/>
    </row>
    <row r="27" spans="1:29" ht="15" customHeight="1" x14ac:dyDescent="0.2">
      <c r="A27" s="92" t="s">
        <v>123</v>
      </c>
      <c r="B27" s="93"/>
      <c r="C27" s="93"/>
      <c r="D27" s="93"/>
      <c r="E27" s="460">
        <f>+'Fiche 3-2'!E27</f>
        <v>0</v>
      </c>
      <c r="F27" s="231"/>
      <c r="G27" s="462">
        <f>+'Fiche 3-2'!F27</f>
        <v>0</v>
      </c>
      <c r="H27" s="232"/>
      <c r="I27" s="462">
        <f>+'Fiche 3-2'!G27</f>
        <v>0</v>
      </c>
      <c r="J27" s="232"/>
      <c r="K27" s="462">
        <f>+'Fiche 3-2'!H27</f>
        <v>0</v>
      </c>
      <c r="L27" s="232"/>
      <c r="M27" s="462">
        <f>+'Fiche 3-2'!I27</f>
        <v>0</v>
      </c>
      <c r="N27" s="232"/>
      <c r="O27" s="879"/>
      <c r="P27" s="879"/>
      <c r="Q27" s="879"/>
      <c r="R27" s="879"/>
      <c r="S27" s="879"/>
      <c r="T27" s="460">
        <f>+'Fiche 3-2'!O27</f>
        <v>0</v>
      </c>
      <c r="U27" s="232"/>
      <c r="V27" s="460">
        <f>+'Fiche 3-2'!P27</f>
        <v>0</v>
      </c>
      <c r="W27" s="232"/>
      <c r="X27" s="464">
        <f>+'Fiche 3-2'!Q27</f>
        <v>0</v>
      </c>
      <c r="Y27" s="232"/>
      <c r="Z27" s="460">
        <f>+'Fiche 3-2'!R27</f>
        <v>0</v>
      </c>
      <c r="AA27" s="232"/>
      <c r="AB27" s="460">
        <f>+'Fiche 3-2'!S27</f>
        <v>0</v>
      </c>
      <c r="AC27" s="232"/>
    </row>
    <row r="28" spans="1:29" ht="15" customHeight="1" x14ac:dyDescent="0.2">
      <c r="A28" s="92" t="s">
        <v>124</v>
      </c>
      <c r="B28" s="93"/>
      <c r="C28" s="93"/>
      <c r="D28" s="93"/>
      <c r="E28" s="460">
        <f>+'Fiche 3-2'!E28</f>
        <v>0</v>
      </c>
      <c r="F28" s="231"/>
      <c r="G28" s="462">
        <f>+'Fiche 3-2'!F28</f>
        <v>0</v>
      </c>
      <c r="H28" s="234"/>
      <c r="I28" s="462">
        <f>+'Fiche 3-2'!G28</f>
        <v>0</v>
      </c>
      <c r="J28" s="234"/>
      <c r="K28" s="462">
        <f>+'Fiche 3-2'!H28</f>
        <v>0</v>
      </c>
      <c r="L28" s="234"/>
      <c r="M28" s="462">
        <f>+'Fiche 3-2'!I28</f>
        <v>0</v>
      </c>
      <c r="N28" s="234"/>
      <c r="O28" s="332" t="s">
        <v>145</v>
      </c>
      <c r="P28" s="332"/>
      <c r="Q28" s="332"/>
      <c r="R28" s="332"/>
      <c r="S28" s="332"/>
      <c r="T28" s="460">
        <f>+'Fiche 3-2'!O28</f>
        <v>0</v>
      </c>
      <c r="U28" s="232"/>
      <c r="V28" s="460">
        <f>+'Fiche 3-2'!P28</f>
        <v>0</v>
      </c>
      <c r="W28" s="232"/>
      <c r="X28" s="464">
        <f>+'Fiche 3-2'!Q28</f>
        <v>0</v>
      </c>
      <c r="Y28" s="232"/>
      <c r="Z28" s="460">
        <f>+'Fiche 3-2'!R28</f>
        <v>0</v>
      </c>
      <c r="AA28" s="232"/>
      <c r="AB28" s="460">
        <f>+'Fiche 3-2'!S28</f>
        <v>0</v>
      </c>
      <c r="AC28" s="232"/>
    </row>
    <row r="29" spans="1:29" ht="15" customHeight="1" x14ac:dyDescent="0.2">
      <c r="A29" s="342" t="s">
        <v>125</v>
      </c>
      <c r="B29" s="93"/>
      <c r="C29" s="93"/>
      <c r="D29" s="93"/>
      <c r="E29" s="460">
        <f>+'Fiche 3-2'!E29</f>
        <v>0</v>
      </c>
      <c r="F29" s="461">
        <f>SUM(F30:F32)</f>
        <v>0</v>
      </c>
      <c r="G29" s="462">
        <f>+'Fiche 3-2'!F29</f>
        <v>0</v>
      </c>
      <c r="H29" s="463">
        <f>SUM(H30:H32)</f>
        <v>0</v>
      </c>
      <c r="I29" s="462">
        <f>+'Fiche 3-2'!G29</f>
        <v>0</v>
      </c>
      <c r="J29" s="463">
        <f>SUM(J30:J32)</f>
        <v>0</v>
      </c>
      <c r="K29" s="462">
        <f>+'Fiche 3-2'!H29</f>
        <v>0</v>
      </c>
      <c r="L29" s="463">
        <f>SUM(L30:L32)</f>
        <v>0</v>
      </c>
      <c r="M29" s="462">
        <f>+'Fiche 3-2'!I29</f>
        <v>0</v>
      </c>
      <c r="N29" s="463">
        <f>SUM(N30:N32)</f>
        <v>0</v>
      </c>
      <c r="O29" s="879"/>
      <c r="P29" s="879"/>
      <c r="Q29" s="879"/>
      <c r="R29" s="879"/>
      <c r="S29" s="879"/>
      <c r="T29" s="460">
        <f>+'Fiche 3-2'!O29</f>
        <v>0</v>
      </c>
      <c r="U29" s="232"/>
      <c r="V29" s="460">
        <f>+'Fiche 3-2'!P29</f>
        <v>0</v>
      </c>
      <c r="W29" s="232"/>
      <c r="X29" s="464">
        <f>+'Fiche 3-2'!Q29</f>
        <v>0</v>
      </c>
      <c r="Y29" s="232"/>
      <c r="Z29" s="460">
        <f>+'Fiche 3-2'!R29</f>
        <v>0</v>
      </c>
      <c r="AA29" s="232"/>
      <c r="AB29" s="460">
        <f>+'Fiche 3-2'!S29</f>
        <v>0</v>
      </c>
      <c r="AC29" s="232"/>
    </row>
    <row r="30" spans="1:29" ht="15" customHeight="1" x14ac:dyDescent="0.2">
      <c r="A30" s="92" t="s">
        <v>126</v>
      </c>
      <c r="B30" s="93"/>
      <c r="C30" s="93"/>
      <c r="D30" s="93"/>
      <c r="E30" s="460">
        <f>+'Fiche 3-2'!E30</f>
        <v>0</v>
      </c>
      <c r="F30" s="231"/>
      <c r="G30" s="462">
        <f>+'Fiche 3-2'!F30</f>
        <v>0</v>
      </c>
      <c r="H30" s="232"/>
      <c r="I30" s="462">
        <f>+'Fiche 3-2'!G30</f>
        <v>0</v>
      </c>
      <c r="J30" s="232"/>
      <c r="K30" s="462">
        <f>+'Fiche 3-2'!H30</f>
        <v>0</v>
      </c>
      <c r="L30" s="232"/>
      <c r="M30" s="462">
        <f>+'Fiche 3-2'!I30</f>
        <v>0</v>
      </c>
      <c r="N30" s="232"/>
      <c r="O30" s="93" t="s">
        <v>146</v>
      </c>
      <c r="P30" s="93"/>
      <c r="Q30" s="93"/>
      <c r="R30" s="93"/>
      <c r="S30" s="93"/>
      <c r="T30" s="460">
        <f>+'Fiche 3-2'!O30</f>
        <v>0</v>
      </c>
      <c r="U30" s="232"/>
      <c r="V30" s="460">
        <f>+'Fiche 3-2'!P30</f>
        <v>0</v>
      </c>
      <c r="W30" s="232"/>
      <c r="X30" s="464">
        <f>+'Fiche 3-2'!Q30</f>
        <v>0</v>
      </c>
      <c r="Y30" s="232"/>
      <c r="Z30" s="460">
        <f>+'Fiche 3-2'!R30</f>
        <v>0</v>
      </c>
      <c r="AA30" s="232"/>
      <c r="AB30" s="460">
        <f>+'Fiche 3-2'!S30</f>
        <v>0</v>
      </c>
      <c r="AC30" s="232"/>
    </row>
    <row r="31" spans="1:29" ht="15" customHeight="1" x14ac:dyDescent="0.2">
      <c r="A31" s="92" t="s">
        <v>127</v>
      </c>
      <c r="B31" s="93"/>
      <c r="C31" s="93"/>
      <c r="D31" s="93"/>
      <c r="E31" s="460">
        <f>+'Fiche 3-2'!E31</f>
        <v>0</v>
      </c>
      <c r="F31" s="231"/>
      <c r="G31" s="462">
        <f>+'Fiche 3-2'!F31</f>
        <v>0</v>
      </c>
      <c r="H31" s="232"/>
      <c r="I31" s="462">
        <f>+'Fiche 3-2'!G31</f>
        <v>0</v>
      </c>
      <c r="J31" s="232"/>
      <c r="K31" s="462">
        <f>+'Fiche 3-2'!H31</f>
        <v>0</v>
      </c>
      <c r="L31" s="232"/>
      <c r="M31" s="462">
        <f>+'Fiche 3-2'!I31</f>
        <v>0</v>
      </c>
      <c r="N31" s="232"/>
      <c r="O31" s="93" t="s">
        <v>147</v>
      </c>
      <c r="P31" s="93"/>
      <c r="Q31" s="93"/>
      <c r="R31" s="93"/>
      <c r="S31" s="93"/>
      <c r="T31" s="460">
        <f>+'Fiche 3-2'!O31</f>
        <v>0</v>
      </c>
      <c r="U31" s="232"/>
      <c r="V31" s="460">
        <f>+'Fiche 3-2'!P31</f>
        <v>0</v>
      </c>
      <c r="W31" s="232"/>
      <c r="X31" s="464">
        <f>+'Fiche 3-2'!Q31</f>
        <v>0</v>
      </c>
      <c r="Y31" s="232"/>
      <c r="Z31" s="460">
        <f>+'Fiche 3-2'!R31</f>
        <v>0</v>
      </c>
      <c r="AA31" s="232"/>
      <c r="AB31" s="460">
        <f>+'Fiche 3-2'!S31</f>
        <v>0</v>
      </c>
      <c r="AC31" s="232"/>
    </row>
    <row r="32" spans="1:29" ht="15" customHeight="1" x14ac:dyDescent="0.2">
      <c r="A32" s="92" t="s">
        <v>128</v>
      </c>
      <c r="B32" s="93"/>
      <c r="C32" s="93"/>
      <c r="D32" s="93"/>
      <c r="E32" s="460">
        <f>+'Fiche 3-2'!E32</f>
        <v>0</v>
      </c>
      <c r="F32" s="231"/>
      <c r="G32" s="462">
        <f>+'Fiche 3-2'!F32</f>
        <v>0</v>
      </c>
      <c r="H32" s="232"/>
      <c r="I32" s="462">
        <f>+'Fiche 3-2'!G32</f>
        <v>0</v>
      </c>
      <c r="J32" s="232"/>
      <c r="K32" s="462">
        <f>+'Fiche 3-2'!H32</f>
        <v>0</v>
      </c>
      <c r="L32" s="232"/>
      <c r="M32" s="462">
        <f>+'Fiche 3-2'!I32</f>
        <v>0</v>
      </c>
      <c r="N32" s="232"/>
      <c r="O32" s="93" t="s">
        <v>148</v>
      </c>
      <c r="P32" s="93"/>
      <c r="Q32" s="93"/>
      <c r="R32" s="93"/>
      <c r="S32" s="93"/>
      <c r="T32" s="460">
        <f>+'Fiche 3-2'!O32</f>
        <v>0</v>
      </c>
      <c r="U32" s="232"/>
      <c r="V32" s="460">
        <f>+'Fiche 3-2'!P32</f>
        <v>0</v>
      </c>
      <c r="W32" s="232"/>
      <c r="X32" s="464">
        <f>+'Fiche 3-2'!Q32</f>
        <v>0</v>
      </c>
      <c r="Y32" s="232"/>
      <c r="Z32" s="460">
        <f>+'Fiche 3-2'!R32</f>
        <v>0</v>
      </c>
      <c r="AA32" s="232"/>
      <c r="AB32" s="460">
        <f>+'Fiche 3-2'!S32</f>
        <v>0</v>
      </c>
      <c r="AC32" s="232"/>
    </row>
    <row r="33" spans="1:29" ht="15" customHeight="1" x14ac:dyDescent="0.2">
      <c r="A33" s="342" t="s">
        <v>129</v>
      </c>
      <c r="B33" s="93"/>
      <c r="C33" s="93"/>
      <c r="D33" s="93"/>
      <c r="E33" s="460">
        <f>+'Fiche 3-2'!E33</f>
        <v>0</v>
      </c>
      <c r="F33" s="233">
        <v>0</v>
      </c>
      <c r="G33" s="462">
        <f>+'Fiche 3-2'!F33</f>
        <v>0</v>
      </c>
      <c r="H33" s="235">
        <v>0</v>
      </c>
      <c r="I33" s="462">
        <f>+'Fiche 3-2'!G33</f>
        <v>0</v>
      </c>
      <c r="J33" s="235">
        <v>0</v>
      </c>
      <c r="K33" s="462">
        <f>+'Fiche 3-2'!H33</f>
        <v>0</v>
      </c>
      <c r="L33" s="235">
        <v>0</v>
      </c>
      <c r="M33" s="462">
        <f>+'Fiche 3-2'!I33</f>
        <v>0</v>
      </c>
      <c r="N33" s="235">
        <v>0</v>
      </c>
      <c r="O33" s="468" t="s">
        <v>149</v>
      </c>
      <c r="P33" s="93"/>
      <c r="Q33" s="93"/>
      <c r="R33" s="93"/>
      <c r="S33" s="93"/>
      <c r="T33" s="460">
        <f>+'Fiche 3-2'!O33</f>
        <v>0</v>
      </c>
      <c r="U33" s="235">
        <v>0</v>
      </c>
      <c r="V33" s="460">
        <f>+'Fiche 3-2'!P33</f>
        <v>0</v>
      </c>
      <c r="W33" s="235">
        <v>0</v>
      </c>
      <c r="X33" s="464">
        <f>+'Fiche 3-2'!Q33</f>
        <v>0</v>
      </c>
      <c r="Y33" s="235">
        <v>0</v>
      </c>
      <c r="Z33" s="460">
        <f>+'Fiche 3-2'!R33</f>
        <v>0</v>
      </c>
      <c r="AA33" s="235">
        <v>0</v>
      </c>
      <c r="AB33" s="460">
        <f>+'Fiche 3-2'!S33</f>
        <v>0</v>
      </c>
      <c r="AC33" s="235">
        <v>0</v>
      </c>
    </row>
    <row r="34" spans="1:29" ht="15" customHeight="1" x14ac:dyDescent="0.2">
      <c r="A34" s="354"/>
      <c r="B34" s="355"/>
      <c r="C34" s="355"/>
      <c r="D34" s="355"/>
      <c r="E34" s="460">
        <f>+'Fiche 3-2'!E34</f>
        <v>0</v>
      </c>
      <c r="F34" s="472"/>
      <c r="G34" s="462">
        <f>+'Fiche 3-2'!F34</f>
        <v>0</v>
      </c>
      <c r="H34" s="473"/>
      <c r="I34" s="462">
        <f>+'Fiche 3-2'!G34</f>
        <v>0</v>
      </c>
      <c r="J34" s="473"/>
      <c r="K34" s="462">
        <f>+'Fiche 3-2'!H34</f>
        <v>0</v>
      </c>
      <c r="L34" s="473"/>
      <c r="M34" s="462">
        <f>+'Fiche 3-2'!I34</f>
        <v>0</v>
      </c>
      <c r="N34" s="473"/>
      <c r="O34" s="332" t="s">
        <v>150</v>
      </c>
      <c r="P34" s="332"/>
      <c r="Q34" s="332"/>
      <c r="R34" s="332"/>
      <c r="S34" s="332"/>
      <c r="T34" s="460">
        <f>+'Fiche 3-2'!O34</f>
        <v>0</v>
      </c>
      <c r="U34" s="232"/>
      <c r="V34" s="460">
        <f>+'Fiche 3-2'!P34</f>
        <v>0</v>
      </c>
      <c r="W34" s="232"/>
      <c r="X34" s="464">
        <f>+'Fiche 3-2'!Q34</f>
        <v>0</v>
      </c>
      <c r="Y34" s="232"/>
      <c r="Z34" s="460">
        <f>+'Fiche 3-2'!R34</f>
        <v>0</v>
      </c>
      <c r="AA34" s="232"/>
      <c r="AB34" s="460">
        <f>+'Fiche 3-2'!S34</f>
        <v>0</v>
      </c>
      <c r="AC34" s="232"/>
    </row>
    <row r="35" spans="1:29" ht="15" customHeight="1" x14ac:dyDescent="0.2">
      <c r="A35" s="342" t="s">
        <v>130</v>
      </c>
      <c r="B35" s="93"/>
      <c r="C35" s="93"/>
      <c r="D35" s="93"/>
      <c r="E35" s="460">
        <f>+'Fiche 3-2'!E35</f>
        <v>0</v>
      </c>
      <c r="F35" s="233">
        <v>0</v>
      </c>
      <c r="G35" s="462">
        <f>+'Fiche 3-2'!F35</f>
        <v>0</v>
      </c>
      <c r="H35" s="235">
        <v>0</v>
      </c>
      <c r="I35" s="462">
        <f>+'Fiche 3-2'!G35</f>
        <v>0</v>
      </c>
      <c r="J35" s="235">
        <v>0</v>
      </c>
      <c r="K35" s="462">
        <f>+'Fiche 3-2'!H35</f>
        <v>0</v>
      </c>
      <c r="L35" s="235">
        <v>0</v>
      </c>
      <c r="M35" s="462">
        <f>+'Fiche 3-2'!I35</f>
        <v>0</v>
      </c>
      <c r="N35" s="235">
        <v>0</v>
      </c>
      <c r="O35" s="468" t="s">
        <v>280</v>
      </c>
      <c r="P35" s="93"/>
      <c r="Q35" s="93"/>
      <c r="R35" s="93"/>
      <c r="S35" s="93"/>
      <c r="T35" s="460">
        <f>+'Fiche 3-2'!O35</f>
        <v>0</v>
      </c>
      <c r="U35" s="235">
        <v>0</v>
      </c>
      <c r="V35" s="460">
        <f>+'Fiche 3-2'!P35</f>
        <v>0</v>
      </c>
      <c r="W35" s="235">
        <v>0</v>
      </c>
      <c r="X35" s="464">
        <f>+'Fiche 3-2'!Q35</f>
        <v>0</v>
      </c>
      <c r="Y35" s="235">
        <v>0</v>
      </c>
      <c r="Z35" s="460">
        <f>+'Fiche 3-2'!R35</f>
        <v>0</v>
      </c>
      <c r="AA35" s="235">
        <v>0</v>
      </c>
      <c r="AB35" s="460">
        <f>+'Fiche 3-2'!S35</f>
        <v>0</v>
      </c>
      <c r="AC35" s="235">
        <v>0</v>
      </c>
    </row>
    <row r="36" spans="1:29" ht="15" customHeight="1" x14ac:dyDescent="0.2">
      <c r="A36" s="342" t="s">
        <v>131</v>
      </c>
      <c r="B36" s="93"/>
      <c r="C36" s="93"/>
      <c r="D36" s="93"/>
      <c r="E36" s="460">
        <f>+'Fiche 3-2'!E36</f>
        <v>0</v>
      </c>
      <c r="F36" s="233">
        <v>0</v>
      </c>
      <c r="G36" s="462">
        <f>+'Fiche 3-2'!F36</f>
        <v>0</v>
      </c>
      <c r="H36" s="235">
        <v>0</v>
      </c>
      <c r="I36" s="462">
        <f>+'Fiche 3-2'!G36</f>
        <v>0</v>
      </c>
      <c r="J36" s="235">
        <v>0</v>
      </c>
      <c r="K36" s="462">
        <f>+'Fiche 3-2'!H36</f>
        <v>0</v>
      </c>
      <c r="L36" s="235">
        <v>0</v>
      </c>
      <c r="M36" s="462">
        <f>+'Fiche 3-2'!I36</f>
        <v>0</v>
      </c>
      <c r="N36" s="235">
        <v>0</v>
      </c>
      <c r="O36" s="474" t="s">
        <v>452</v>
      </c>
      <c r="P36" s="93"/>
      <c r="Q36" s="93"/>
      <c r="R36" s="93"/>
      <c r="S36" s="93"/>
      <c r="T36" s="460">
        <f>+'Fiche 3-2'!O36</f>
        <v>0</v>
      </c>
      <c r="U36" s="235">
        <v>0</v>
      </c>
      <c r="V36" s="460">
        <f>+'Fiche 3-2'!P36</f>
        <v>0</v>
      </c>
      <c r="W36" s="235">
        <v>0</v>
      </c>
      <c r="X36" s="464">
        <f>+'Fiche 3-2'!Q36</f>
        <v>0</v>
      </c>
      <c r="Y36" s="235">
        <v>0</v>
      </c>
      <c r="Z36" s="460">
        <f>+'Fiche 3-2'!R36</f>
        <v>0</v>
      </c>
      <c r="AA36" s="235">
        <v>0</v>
      </c>
      <c r="AB36" s="460">
        <f>+'Fiche 3-2'!S36</f>
        <v>0</v>
      </c>
      <c r="AC36" s="235">
        <v>0</v>
      </c>
    </row>
    <row r="37" spans="1:29" ht="15" customHeight="1" x14ac:dyDescent="0.2">
      <c r="A37" s="358" t="s">
        <v>285</v>
      </c>
      <c r="B37" s="359"/>
      <c r="C37" s="359"/>
      <c r="D37" s="359"/>
      <c r="E37" s="460">
        <f>+'Fiche 3-2'!E37</f>
        <v>0</v>
      </c>
      <c r="F37" s="461">
        <f>+F38+F39</f>
        <v>0</v>
      </c>
      <c r="G37" s="462">
        <f>+'Fiche 3-2'!F37</f>
        <v>0</v>
      </c>
      <c r="H37" s="463">
        <f>+H38+H39</f>
        <v>0</v>
      </c>
      <c r="I37" s="462">
        <f>+'Fiche 3-2'!G37</f>
        <v>0</v>
      </c>
      <c r="J37" s="463">
        <f>+J38+J39</f>
        <v>0</v>
      </c>
      <c r="K37" s="462">
        <f>+'Fiche 3-2'!H37</f>
        <v>0</v>
      </c>
      <c r="L37" s="463">
        <f>+L38+L39</f>
        <v>0</v>
      </c>
      <c r="M37" s="462">
        <f>+'Fiche 3-2'!I37</f>
        <v>0</v>
      </c>
      <c r="N37" s="463">
        <f>+N38+N39</f>
        <v>0</v>
      </c>
      <c r="O37" s="468" t="s">
        <v>286</v>
      </c>
      <c r="P37" s="93"/>
      <c r="Q37" s="93"/>
      <c r="R37" s="93"/>
      <c r="S37" s="93"/>
      <c r="T37" s="460">
        <f>+'Fiche 3-2'!O37</f>
        <v>0</v>
      </c>
      <c r="U37" s="463">
        <f>+U38+U39</f>
        <v>0</v>
      </c>
      <c r="V37" s="460">
        <f>+'Fiche 3-2'!P37</f>
        <v>0</v>
      </c>
      <c r="W37" s="463">
        <f>+W38+W39</f>
        <v>0</v>
      </c>
      <c r="X37" s="464">
        <f>+'Fiche 3-2'!Q37</f>
        <v>0</v>
      </c>
      <c r="Y37" s="463">
        <f>+Y38+Y39</f>
        <v>0</v>
      </c>
      <c r="Z37" s="460">
        <f>+'Fiche 3-2'!R37</f>
        <v>0</v>
      </c>
      <c r="AA37" s="463">
        <f>+AA38+AA39</f>
        <v>0</v>
      </c>
      <c r="AB37" s="460">
        <f>+'Fiche 3-2'!S37</f>
        <v>0</v>
      </c>
      <c r="AC37" s="463">
        <f>+AC38+AC39</f>
        <v>0</v>
      </c>
    </row>
    <row r="38" spans="1:29" ht="15" customHeight="1" x14ac:dyDescent="0.2">
      <c r="A38" s="724" t="s">
        <v>450</v>
      </c>
      <c r="B38" s="725"/>
      <c r="C38" s="725"/>
      <c r="D38" s="725"/>
      <c r="E38" s="460">
        <f>+'Fiche 3-2'!E38</f>
        <v>0</v>
      </c>
      <c r="F38" s="231"/>
      <c r="G38" s="462">
        <f>+'Fiche 3-2'!F38</f>
        <v>0</v>
      </c>
      <c r="H38" s="232"/>
      <c r="I38" s="462">
        <f>+'Fiche 3-2'!G38</f>
        <v>0</v>
      </c>
      <c r="J38" s="232"/>
      <c r="K38" s="462">
        <f>+'Fiche 3-2'!H38</f>
        <v>0</v>
      </c>
      <c r="L38" s="232"/>
      <c r="M38" s="462">
        <f>+'Fiche 3-2'!I38</f>
        <v>0</v>
      </c>
      <c r="N38" s="232"/>
      <c r="O38" s="725" t="s">
        <v>450</v>
      </c>
      <c r="P38" s="725"/>
      <c r="Q38" s="725"/>
      <c r="R38" s="725"/>
      <c r="S38" s="725"/>
      <c r="T38" s="460">
        <f>+'Fiche 3-2'!O38</f>
        <v>0</v>
      </c>
      <c r="U38" s="232"/>
      <c r="V38" s="460">
        <f>+'Fiche 3-2'!P38</f>
        <v>0</v>
      </c>
      <c r="W38" s="232"/>
      <c r="X38" s="464">
        <f>+'Fiche 3-2'!Q38</f>
        <v>0</v>
      </c>
      <c r="Y38" s="232"/>
      <c r="Z38" s="460">
        <f>+'Fiche 3-2'!R38</f>
        <v>0</v>
      </c>
      <c r="AA38" s="232"/>
      <c r="AB38" s="460">
        <f>+'Fiche 3-2'!S38</f>
        <v>0</v>
      </c>
      <c r="AC38" s="232"/>
    </row>
    <row r="39" spans="1:29" ht="15" customHeight="1" x14ac:dyDescent="0.2">
      <c r="A39" s="724" t="s">
        <v>451</v>
      </c>
      <c r="B39" s="725"/>
      <c r="C39" s="725"/>
      <c r="D39" s="725"/>
      <c r="E39" s="460">
        <f>+'Fiche 3-2'!E39</f>
        <v>0</v>
      </c>
      <c r="F39" s="231"/>
      <c r="G39" s="462">
        <f>+'Fiche 3-2'!F39</f>
        <v>0</v>
      </c>
      <c r="H39" s="232"/>
      <c r="I39" s="462">
        <f>+'Fiche 3-2'!G39</f>
        <v>0</v>
      </c>
      <c r="J39" s="232"/>
      <c r="K39" s="462">
        <f>+'Fiche 3-2'!H39</f>
        <v>0</v>
      </c>
      <c r="L39" s="232"/>
      <c r="M39" s="462">
        <f>+'Fiche 3-2'!I39</f>
        <v>0</v>
      </c>
      <c r="N39" s="232"/>
      <c r="O39" s="725" t="s">
        <v>451</v>
      </c>
      <c r="P39" s="725"/>
      <c r="Q39" s="725"/>
      <c r="R39" s="725"/>
      <c r="S39" s="725"/>
      <c r="T39" s="460">
        <f>+'Fiche 3-2'!O39</f>
        <v>0</v>
      </c>
      <c r="U39" s="232"/>
      <c r="V39" s="460">
        <f>+'Fiche 3-2'!P39</f>
        <v>0</v>
      </c>
      <c r="W39" s="232"/>
      <c r="X39" s="464">
        <f>+'Fiche 3-2'!Q39</f>
        <v>0</v>
      </c>
      <c r="Y39" s="232"/>
      <c r="Z39" s="460">
        <f>+'Fiche 3-2'!R39</f>
        <v>0</v>
      </c>
      <c r="AA39" s="232"/>
      <c r="AB39" s="460">
        <f>+'Fiche 3-2'!S39</f>
        <v>0</v>
      </c>
      <c r="AC39" s="232"/>
    </row>
    <row r="40" spans="1:29" ht="20.25" customHeight="1" x14ac:dyDescent="0.2">
      <c r="A40" s="855" t="s">
        <v>132</v>
      </c>
      <c r="B40" s="856"/>
      <c r="C40" s="856"/>
      <c r="D40" s="856"/>
      <c r="E40" s="856"/>
      <c r="F40" s="856"/>
      <c r="G40" s="856"/>
      <c r="H40" s="856"/>
      <c r="I40" s="856"/>
      <c r="J40" s="856"/>
      <c r="K40" s="856"/>
      <c r="L40" s="856"/>
      <c r="M40" s="856"/>
      <c r="N40" s="857"/>
      <c r="O40" s="475"/>
      <c r="P40" s="475"/>
      <c r="Q40" s="475"/>
      <c r="R40" s="475"/>
      <c r="S40" s="475"/>
      <c r="T40" s="460"/>
      <c r="U40" s="471"/>
      <c r="V40" s="460"/>
      <c r="W40" s="471"/>
      <c r="X40" s="464"/>
      <c r="Y40" s="471"/>
      <c r="Z40" s="460"/>
      <c r="AA40" s="471"/>
      <c r="AB40" s="460"/>
      <c r="AC40" s="471"/>
    </row>
    <row r="41" spans="1:29" ht="15" customHeight="1" x14ac:dyDescent="0.2">
      <c r="A41" s="92" t="s">
        <v>133</v>
      </c>
      <c r="B41" s="93"/>
      <c r="C41" s="93"/>
      <c r="D41" s="93"/>
      <c r="E41" s="476">
        <f>+'Fiche 3-2'!E41</f>
        <v>0</v>
      </c>
      <c r="F41" s="172"/>
      <c r="G41" s="477">
        <f>+'Fiche 3-2'!F41</f>
        <v>0</v>
      </c>
      <c r="H41" s="172"/>
      <c r="I41" s="477">
        <f>+'Fiche 3-2'!G41</f>
        <v>0</v>
      </c>
      <c r="J41" s="172"/>
      <c r="K41" s="477">
        <f>+'Fiche 3-2'!H41</f>
        <v>0</v>
      </c>
      <c r="L41" s="172"/>
      <c r="M41" s="477">
        <f>+'Fiche 3-2'!I41</f>
        <v>0</v>
      </c>
      <c r="N41" s="230"/>
      <c r="O41" s="345"/>
      <c r="P41" s="345"/>
      <c r="Q41" s="345"/>
      <c r="R41" s="345"/>
      <c r="S41" s="345"/>
      <c r="T41" s="478"/>
      <c r="U41" s="479"/>
      <c r="V41" s="478"/>
      <c r="W41" s="479"/>
      <c r="X41" s="478"/>
      <c r="Y41" s="479"/>
      <c r="Z41" s="478"/>
      <c r="AA41" s="479"/>
      <c r="AB41" s="478"/>
      <c r="AC41" s="479"/>
    </row>
    <row r="42" spans="1:29" ht="15" customHeight="1" x14ac:dyDescent="0.2">
      <c r="A42" s="92" t="s">
        <v>134</v>
      </c>
      <c r="B42" s="93"/>
      <c r="C42" s="93"/>
      <c r="D42" s="93"/>
      <c r="E42" s="476">
        <f>+'Fiche 3-2'!E42</f>
        <v>0</v>
      </c>
      <c r="F42" s="172"/>
      <c r="G42" s="477">
        <f>+'Fiche 3-2'!F42</f>
        <v>0</v>
      </c>
      <c r="H42" s="172"/>
      <c r="I42" s="477">
        <f>+'Fiche 3-2'!G42</f>
        <v>0</v>
      </c>
      <c r="J42" s="172"/>
      <c r="K42" s="477">
        <f>+'Fiche 3-2'!H42</f>
        <v>0</v>
      </c>
      <c r="L42" s="172"/>
      <c r="M42" s="477">
        <f>+'Fiche 3-2'!I42</f>
        <v>0</v>
      </c>
      <c r="N42" s="230"/>
      <c r="O42" s="345"/>
      <c r="P42" s="345"/>
      <c r="Q42" s="345"/>
      <c r="R42" s="345"/>
      <c r="S42" s="345"/>
      <c r="T42" s="480"/>
      <c r="U42" s="473"/>
      <c r="V42" s="480"/>
      <c r="W42" s="473"/>
      <c r="X42" s="480"/>
      <c r="Y42" s="473"/>
      <c r="Z42" s="480"/>
      <c r="AA42" s="473"/>
      <c r="AB42" s="480"/>
      <c r="AC42" s="473"/>
    </row>
    <row r="43" spans="1:29" ht="15" customHeight="1" x14ac:dyDescent="0.2">
      <c r="A43" s="92" t="s">
        <v>135</v>
      </c>
      <c r="B43" s="93"/>
      <c r="C43" s="93"/>
      <c r="D43" s="93"/>
      <c r="E43" s="476">
        <f>+'Fiche 3-2'!E43</f>
        <v>0</v>
      </c>
      <c r="F43" s="172"/>
      <c r="G43" s="477">
        <f>+'Fiche 3-2'!F43</f>
        <v>0</v>
      </c>
      <c r="H43" s="172"/>
      <c r="I43" s="477">
        <f>+'Fiche 3-2'!G43</f>
        <v>0</v>
      </c>
      <c r="J43" s="172"/>
      <c r="K43" s="477">
        <f>+'Fiche 3-2'!H43</f>
        <v>0</v>
      </c>
      <c r="L43" s="172"/>
      <c r="M43" s="477">
        <f>+'Fiche 3-2'!I43</f>
        <v>0</v>
      </c>
      <c r="N43" s="230"/>
      <c r="O43" s="345"/>
      <c r="P43" s="345"/>
      <c r="Q43" s="345"/>
      <c r="R43" s="345"/>
      <c r="S43" s="345"/>
      <c r="T43" s="481"/>
      <c r="U43" s="482"/>
      <c r="V43" s="481"/>
      <c r="W43" s="482"/>
      <c r="X43" s="481"/>
      <c r="Y43" s="482"/>
      <c r="Z43" s="481"/>
      <c r="AA43" s="482"/>
      <c r="AB43" s="481"/>
      <c r="AC43" s="482"/>
    </row>
    <row r="44" spans="1:29" ht="15" customHeight="1" x14ac:dyDescent="0.2">
      <c r="A44" s="365" t="s">
        <v>136</v>
      </c>
      <c r="B44" s="93"/>
      <c r="C44" s="93"/>
      <c r="D44" s="93"/>
      <c r="E44" s="476">
        <f>+'Fiche 3-2'!E44</f>
        <v>0</v>
      </c>
      <c r="F44" s="344">
        <f>+F10+F14+F20+F26+F29+F33+F35+F36+F37+F41+F42+F43</f>
        <v>0</v>
      </c>
      <c r="G44" s="477">
        <f>+'Fiche 3-2'!F44</f>
        <v>0</v>
      </c>
      <c r="H44" s="344">
        <f>+H10+H14+H20+H26+H29+H33+H35+H36+H37+H41+H42+H43</f>
        <v>0</v>
      </c>
      <c r="I44" s="477">
        <f>+'Fiche 3-2'!G44</f>
        <v>0</v>
      </c>
      <c r="J44" s="344">
        <f>+J10+J14+J20+J26+J29+J33+J35+J36+J37+J41+J42+J43</f>
        <v>0</v>
      </c>
      <c r="K44" s="477">
        <f>+'Fiche 3-2'!H44</f>
        <v>5</v>
      </c>
      <c r="L44" s="344">
        <f>+L10+L14+L20+L26+L29+L33+L35+L36+L37+L41+L42+L43</f>
        <v>0</v>
      </c>
      <c r="M44" s="477">
        <f>+'Fiche 3-2'!I44</f>
        <v>0</v>
      </c>
      <c r="N44" s="483">
        <f>+N10+N14+N20+N26+N29+N33+N35+N36+N37+N41+N42+N43</f>
        <v>0</v>
      </c>
      <c r="O44" s="484" t="s">
        <v>151</v>
      </c>
      <c r="P44" s="93"/>
      <c r="Q44" s="93"/>
      <c r="R44" s="93"/>
      <c r="S44" s="93"/>
      <c r="T44" s="460">
        <f>+'Fiche 3-2'!O44</f>
        <v>0</v>
      </c>
      <c r="U44" s="463">
        <f>+U10+U12+U33+U35+U36+U37</f>
        <v>0</v>
      </c>
      <c r="V44" s="460">
        <f>+'Fiche 3-2'!P44</f>
        <v>0</v>
      </c>
      <c r="W44" s="463">
        <f>+W10+W12+W33+W35+W36+W37</f>
        <v>0</v>
      </c>
      <c r="X44" s="464">
        <f>+'Fiche 3-2'!Q44</f>
        <v>0</v>
      </c>
      <c r="Y44" s="463">
        <f>+Y10+Y12+Y33+Y35+Y36+Y37</f>
        <v>0</v>
      </c>
      <c r="Z44" s="460">
        <f>+'Fiche 3-2'!R44</f>
        <v>0</v>
      </c>
      <c r="AA44" s="463">
        <f>+AA10+AA12+AA33+AA35+AA36+AA37</f>
        <v>0</v>
      </c>
      <c r="AB44" s="460">
        <f>+'Fiche 3-2'!S44</f>
        <v>0</v>
      </c>
      <c r="AC44" s="463">
        <f>+AC10+AC12+AC33+AC35+AC36+AC37</f>
        <v>0</v>
      </c>
    </row>
    <row r="45" spans="1:29" ht="24" customHeight="1" x14ac:dyDescent="0.2">
      <c r="A45" s="698" t="s">
        <v>287</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848"/>
    </row>
    <row r="46" spans="1:29" ht="15" x14ac:dyDescent="0.2">
      <c r="A46" s="368" t="s">
        <v>155</v>
      </c>
      <c r="B46" s="93"/>
      <c r="C46" s="93"/>
      <c r="D46" s="93"/>
      <c r="E46" s="476">
        <f>+'Fiche 3-2'!E46</f>
        <v>0</v>
      </c>
      <c r="F46" s="344">
        <f>SUM(F47:F50)</f>
        <v>0</v>
      </c>
      <c r="G46" s="477">
        <f>+'Fiche 3-2'!F46</f>
        <v>0</v>
      </c>
      <c r="H46" s="344">
        <f>SUM(H47:H50)</f>
        <v>0</v>
      </c>
      <c r="I46" s="477">
        <f>+'Fiche 3-2'!G46</f>
        <v>0</v>
      </c>
      <c r="J46" s="344">
        <f>SUM(J47:J50)</f>
        <v>0</v>
      </c>
      <c r="K46" s="477">
        <f>+'Fiche 3-2'!H46</f>
        <v>0</v>
      </c>
      <c r="L46" s="344">
        <f>SUM(L47:L50)</f>
        <v>0</v>
      </c>
      <c r="M46" s="477">
        <f>+'Fiche 3-2'!I46</f>
        <v>0</v>
      </c>
      <c r="N46" s="483">
        <f>SUM(N47:N50)</f>
        <v>0</v>
      </c>
      <c r="O46" s="485" t="s">
        <v>161</v>
      </c>
      <c r="P46" s="93"/>
      <c r="Q46" s="93"/>
      <c r="R46" s="93"/>
      <c r="S46" s="93"/>
      <c r="T46" s="460">
        <f>+'Fiche 3-2'!O46</f>
        <v>0</v>
      </c>
      <c r="U46" s="463">
        <f>SUM(U47:U50)</f>
        <v>0</v>
      </c>
      <c r="V46" s="460">
        <f>+'Fiche 3-2'!P46</f>
        <v>0</v>
      </c>
      <c r="W46" s="463">
        <f>SUM(W47:W50)</f>
        <v>0</v>
      </c>
      <c r="X46" s="464">
        <f>+'Fiche 3-2'!Q46</f>
        <v>0</v>
      </c>
      <c r="Y46" s="463">
        <f>SUM(Y47:Y50)</f>
        <v>0</v>
      </c>
      <c r="Z46" s="460">
        <f>+'Fiche 3-2'!R46</f>
        <v>0</v>
      </c>
      <c r="AA46" s="463">
        <f>SUM(AA47:AA50)</f>
        <v>0</v>
      </c>
      <c r="AB46" s="460">
        <f>+'Fiche 3-2'!S46</f>
        <v>0</v>
      </c>
      <c r="AC46" s="463">
        <f>SUM(AC47:AC50)</f>
        <v>0</v>
      </c>
    </row>
    <row r="47" spans="1:29" ht="15" x14ac:dyDescent="0.2">
      <c r="A47" s="369" t="s">
        <v>156</v>
      </c>
      <c r="B47" s="93"/>
      <c r="C47" s="93"/>
      <c r="D47" s="93"/>
      <c r="E47" s="476">
        <f>+'Fiche 3-2'!E47</f>
        <v>0</v>
      </c>
      <c r="F47" s="172"/>
      <c r="G47" s="477">
        <f>+'Fiche 3-2'!F47</f>
        <v>0</v>
      </c>
      <c r="H47" s="230"/>
      <c r="I47" s="477">
        <f>+'Fiche 3-2'!G47</f>
        <v>0</v>
      </c>
      <c r="J47" s="230"/>
      <c r="K47" s="477">
        <f>+'Fiche 3-2'!H47</f>
        <v>0</v>
      </c>
      <c r="L47" s="230"/>
      <c r="M47" s="477">
        <f>+'Fiche 3-2'!I47</f>
        <v>0</v>
      </c>
      <c r="N47" s="230"/>
      <c r="O47" s="331" t="s">
        <v>162</v>
      </c>
      <c r="P47" s="332"/>
      <c r="Q47" s="332"/>
      <c r="R47" s="332"/>
      <c r="S47" s="332"/>
      <c r="T47" s="460">
        <f>+'Fiche 3-2'!O47</f>
        <v>0</v>
      </c>
      <c r="U47" s="232"/>
      <c r="V47" s="460">
        <f>+'Fiche 3-2'!P47</f>
        <v>0</v>
      </c>
      <c r="W47" s="232"/>
      <c r="X47" s="464">
        <f>+'Fiche 3-2'!Q47</f>
        <v>0</v>
      </c>
      <c r="Y47" s="232"/>
      <c r="Z47" s="460">
        <f>+'Fiche 3-2'!R47</f>
        <v>0</v>
      </c>
      <c r="AA47" s="232"/>
      <c r="AB47" s="460">
        <f>+'Fiche 3-2'!S47</f>
        <v>0</v>
      </c>
      <c r="AC47" s="232"/>
    </row>
    <row r="48" spans="1:29" ht="15" x14ac:dyDescent="0.2">
      <c r="A48" s="369" t="s">
        <v>157</v>
      </c>
      <c r="B48" s="93"/>
      <c r="C48" s="93"/>
      <c r="D48" s="93"/>
      <c r="E48" s="476">
        <f>+'Fiche 3-2'!E48</f>
        <v>0</v>
      </c>
      <c r="F48" s="172"/>
      <c r="G48" s="477">
        <f>+'Fiche 3-2'!F48</f>
        <v>0</v>
      </c>
      <c r="H48" s="172"/>
      <c r="I48" s="477">
        <f>+'Fiche 3-2'!G48</f>
        <v>0</v>
      </c>
      <c r="J48" s="172"/>
      <c r="K48" s="477">
        <f>+'Fiche 3-2'!H48</f>
        <v>0</v>
      </c>
      <c r="L48" s="172"/>
      <c r="M48" s="477">
        <f>+'Fiche 3-2'!I48</f>
        <v>0</v>
      </c>
      <c r="N48" s="230"/>
      <c r="O48" s="485" t="s">
        <v>163</v>
      </c>
      <c r="P48" s="93"/>
      <c r="Q48" s="93"/>
      <c r="R48" s="93"/>
      <c r="S48" s="93"/>
      <c r="T48" s="460">
        <f>+'Fiche 3-2'!O48</f>
        <v>0</v>
      </c>
      <c r="U48" s="232"/>
      <c r="V48" s="460">
        <f>+'Fiche 3-2'!P48</f>
        <v>0</v>
      </c>
      <c r="W48" s="232"/>
      <c r="X48" s="464">
        <f>+'Fiche 3-2'!Q48</f>
        <v>0</v>
      </c>
      <c r="Y48" s="232"/>
      <c r="Z48" s="460">
        <f>+'Fiche 3-2'!R48</f>
        <v>0</v>
      </c>
      <c r="AA48" s="232"/>
      <c r="AB48" s="460">
        <f>+'Fiche 3-2'!S48</f>
        <v>0</v>
      </c>
      <c r="AC48" s="232"/>
    </row>
    <row r="49" spans="1:29" ht="15" x14ac:dyDescent="0.2">
      <c r="A49" s="369" t="s">
        <v>158</v>
      </c>
      <c r="B49" s="93"/>
      <c r="C49" s="93"/>
      <c r="D49" s="93"/>
      <c r="E49" s="476">
        <f>+'Fiche 3-2'!E49</f>
        <v>0</v>
      </c>
      <c r="F49" s="172"/>
      <c r="G49" s="477">
        <f>+'Fiche 3-2'!F49</f>
        <v>0</v>
      </c>
      <c r="H49" s="172"/>
      <c r="I49" s="477">
        <f>+'Fiche 3-2'!G49</f>
        <v>0</v>
      </c>
      <c r="J49" s="172"/>
      <c r="K49" s="477">
        <f>+'Fiche 3-2'!H49</f>
        <v>0</v>
      </c>
      <c r="L49" s="172"/>
      <c r="M49" s="477">
        <f>+'Fiche 3-2'!I49</f>
        <v>0</v>
      </c>
      <c r="N49" s="230"/>
      <c r="O49" s="229"/>
      <c r="P49" s="44"/>
      <c r="Q49" s="44"/>
      <c r="R49" s="44"/>
      <c r="S49" s="44"/>
      <c r="T49" s="460">
        <f>+'Fiche 3-2'!O49</f>
        <v>0</v>
      </c>
      <c r="U49" s="236"/>
      <c r="V49" s="460">
        <f>+'Fiche 3-2'!P49</f>
        <v>0</v>
      </c>
      <c r="W49" s="236"/>
      <c r="X49" s="464">
        <f>+'Fiche 3-2'!Q49</f>
        <v>0</v>
      </c>
      <c r="Y49" s="236"/>
      <c r="Z49" s="460">
        <f>+'Fiche 3-2'!R49</f>
        <v>0</v>
      </c>
      <c r="AA49" s="236"/>
      <c r="AB49" s="460">
        <f>+'Fiche 3-2'!S49</f>
        <v>0</v>
      </c>
      <c r="AC49" s="236"/>
    </row>
    <row r="50" spans="1:29" ht="15" x14ac:dyDescent="0.2">
      <c r="A50" s="369" t="s">
        <v>159</v>
      </c>
      <c r="B50" s="93"/>
      <c r="C50" s="93"/>
      <c r="D50" s="93"/>
      <c r="E50" s="476">
        <f>+'Fiche 3-2'!E50</f>
        <v>0</v>
      </c>
      <c r="F50" s="172"/>
      <c r="G50" s="477">
        <f>+'Fiche 3-2'!F50</f>
        <v>0</v>
      </c>
      <c r="H50" s="172"/>
      <c r="I50" s="477">
        <f>+'Fiche 3-2'!G50</f>
        <v>0</v>
      </c>
      <c r="J50" s="172"/>
      <c r="K50" s="477">
        <f>+'Fiche 3-2'!H50</f>
        <v>0</v>
      </c>
      <c r="L50" s="172"/>
      <c r="M50" s="477">
        <f>+'Fiche 3-2'!I50</f>
        <v>0</v>
      </c>
      <c r="N50" s="230"/>
      <c r="O50" s="485" t="s">
        <v>164</v>
      </c>
      <c r="P50" s="93"/>
      <c r="Q50" s="93"/>
      <c r="R50" s="93"/>
      <c r="S50" s="93"/>
      <c r="T50" s="460">
        <f>+'Fiche 3-2'!O50</f>
        <v>0</v>
      </c>
      <c r="U50" s="232"/>
      <c r="V50" s="460">
        <f>+'Fiche 3-2'!P50</f>
        <v>0</v>
      </c>
      <c r="W50" s="232"/>
      <c r="X50" s="464">
        <f>+'Fiche 3-2'!Q50</f>
        <v>0</v>
      </c>
      <c r="Y50" s="232"/>
      <c r="Z50" s="460">
        <f>+'Fiche 3-2'!R50</f>
        <v>0</v>
      </c>
      <c r="AA50" s="232"/>
      <c r="AB50" s="460">
        <f>+'Fiche 3-2'!S50</f>
        <v>0</v>
      </c>
      <c r="AC50" s="232"/>
    </row>
    <row r="51" spans="1:29" ht="23.25" customHeight="1" x14ac:dyDescent="0.25">
      <c r="A51" s="371" t="s">
        <v>160</v>
      </c>
      <c r="B51" s="93"/>
      <c r="C51" s="93"/>
      <c r="D51" s="93"/>
      <c r="E51" s="476">
        <f>+'Fiche 3-2'!E51</f>
        <v>0</v>
      </c>
      <c r="F51" s="366">
        <f>+F46+F44</f>
        <v>0</v>
      </c>
      <c r="G51" s="477">
        <f>+'Fiche 3-2'!F51</f>
        <v>0</v>
      </c>
      <c r="H51" s="366">
        <f>+H46+H44</f>
        <v>0</v>
      </c>
      <c r="I51" s="477">
        <f>+'Fiche 3-2'!G51</f>
        <v>0</v>
      </c>
      <c r="J51" s="366">
        <f>+J46+J44</f>
        <v>0</v>
      </c>
      <c r="K51" s="477">
        <f>+'Fiche 3-2'!H51</f>
        <v>5</v>
      </c>
      <c r="L51" s="366">
        <f>+L46+L44</f>
        <v>0</v>
      </c>
      <c r="M51" s="477">
        <f>+'Fiche 3-2'!I51</f>
        <v>0</v>
      </c>
      <c r="N51" s="486">
        <f>+N46+N44</f>
        <v>0</v>
      </c>
      <c r="O51" s="487" t="s">
        <v>165</v>
      </c>
      <c r="P51" s="372"/>
      <c r="Q51" s="372"/>
      <c r="R51" s="372"/>
      <c r="S51" s="372"/>
      <c r="T51" s="460">
        <f>+'Fiche 3-2'!O51</f>
        <v>0</v>
      </c>
      <c r="U51" s="488">
        <f>+U46+U44</f>
        <v>0</v>
      </c>
      <c r="V51" s="460">
        <f>+'Fiche 3-2'!P51</f>
        <v>0</v>
      </c>
      <c r="W51" s="488">
        <f>+W46+W44</f>
        <v>0</v>
      </c>
      <c r="X51" s="464">
        <f>+'Fiche 3-2'!Q51</f>
        <v>0</v>
      </c>
      <c r="Y51" s="488">
        <f>+Y46+Y44</f>
        <v>0</v>
      </c>
      <c r="Z51" s="460">
        <f>+'Fiche 3-2'!R51</f>
        <v>0</v>
      </c>
      <c r="AA51" s="488">
        <f>+AA46+AA44</f>
        <v>0</v>
      </c>
      <c r="AB51" s="460">
        <f>+'Fiche 3-2'!S51</f>
        <v>0</v>
      </c>
      <c r="AC51" s="488">
        <f>+AC46+AC44</f>
        <v>0</v>
      </c>
    </row>
    <row r="52" spans="1:29" ht="14.25" x14ac:dyDescent="0.2">
      <c r="A52" s="332"/>
      <c r="B52" s="332"/>
      <c r="C52" s="332"/>
      <c r="D52" s="332"/>
      <c r="E52" s="332"/>
      <c r="F52" s="332"/>
      <c r="G52" s="332"/>
      <c r="H52" s="332"/>
      <c r="I52" s="332"/>
      <c r="J52" s="332"/>
      <c r="K52" s="332"/>
      <c r="L52" s="332"/>
      <c r="M52" s="332"/>
      <c r="N52" s="332"/>
      <c r="O52" s="332"/>
      <c r="P52" s="332"/>
      <c r="Q52" s="332"/>
      <c r="R52" s="332"/>
      <c r="S52" s="332"/>
      <c r="T52" s="332"/>
      <c r="U52" s="332"/>
      <c r="V52" s="332"/>
      <c r="W52" s="332"/>
    </row>
    <row r="53" spans="1:29" ht="66" customHeight="1" x14ac:dyDescent="0.2">
      <c r="A53" s="727" t="s">
        <v>291</v>
      </c>
      <c r="B53" s="727"/>
      <c r="C53" s="727"/>
      <c r="D53" s="727"/>
      <c r="E53" s="727"/>
      <c r="F53" s="727"/>
      <c r="G53" s="727"/>
      <c r="H53" s="727"/>
      <c r="I53" s="727"/>
      <c r="J53" s="727"/>
      <c r="K53" s="727"/>
      <c r="L53" s="727"/>
      <c r="M53" s="727"/>
      <c r="N53" s="727"/>
      <c r="O53" s="727"/>
      <c r="P53" s="727"/>
      <c r="Q53" s="727"/>
      <c r="R53" s="727"/>
      <c r="S53" s="727"/>
      <c r="T53" s="727"/>
      <c r="U53" s="727"/>
      <c r="V53" s="332"/>
      <c r="W53" s="332"/>
    </row>
    <row r="54" spans="1:29" ht="14.25" x14ac:dyDescent="0.2">
      <c r="A54" s="332"/>
      <c r="B54" s="332"/>
      <c r="C54" s="332"/>
      <c r="D54" s="332"/>
      <c r="E54" s="332"/>
      <c r="F54" s="332"/>
      <c r="G54" s="332"/>
      <c r="H54" s="332"/>
      <c r="I54" s="332"/>
      <c r="J54" s="332"/>
      <c r="K54" s="332"/>
      <c r="L54" s="332"/>
      <c r="M54" s="332"/>
      <c r="N54" s="332"/>
      <c r="O54" s="332"/>
      <c r="P54" s="332"/>
      <c r="Q54" s="332"/>
      <c r="R54" s="332"/>
      <c r="S54" s="332"/>
      <c r="T54" s="332"/>
      <c r="U54" s="332"/>
      <c r="V54" s="332"/>
      <c r="W54" s="332"/>
    </row>
    <row r="55" spans="1:29" ht="14.25" x14ac:dyDescent="0.2">
      <c r="A55" s="332"/>
      <c r="B55" s="332"/>
      <c r="C55" s="332"/>
      <c r="D55" s="332"/>
      <c r="E55" s="332"/>
      <c r="F55" s="332"/>
      <c r="G55" s="332"/>
      <c r="H55" s="332"/>
      <c r="I55" s="332"/>
      <c r="J55" s="332"/>
      <c r="K55" s="332"/>
      <c r="L55" s="332"/>
      <c r="M55" s="332"/>
      <c r="N55" s="332"/>
      <c r="O55" s="332"/>
      <c r="P55" s="332"/>
      <c r="Q55" s="332"/>
      <c r="R55" s="332"/>
      <c r="S55" s="332"/>
      <c r="T55" s="332"/>
      <c r="U55" s="332"/>
      <c r="V55" s="332"/>
      <c r="W55" s="332"/>
    </row>
    <row r="56" spans="1:29" ht="33.75" customHeight="1" x14ac:dyDescent="0.2">
      <c r="A56" s="728" t="s">
        <v>811</v>
      </c>
      <c r="B56" s="728"/>
      <c r="C56" s="728"/>
      <c r="D56" s="728"/>
      <c r="E56" s="728"/>
      <c r="F56" s="728"/>
      <c r="G56" s="728"/>
      <c r="H56" s="728"/>
      <c r="I56" s="728"/>
      <c r="J56" s="728"/>
      <c r="K56" s="728"/>
      <c r="L56" s="728"/>
      <c r="M56" s="728"/>
      <c r="N56" s="728"/>
      <c r="O56" s="728"/>
      <c r="P56" s="728"/>
      <c r="Q56" s="728"/>
      <c r="R56" s="728"/>
      <c r="S56" s="728"/>
      <c r="T56" s="728"/>
      <c r="U56" s="728"/>
      <c r="V56" s="332"/>
      <c r="W56" s="332"/>
    </row>
    <row r="57" spans="1:29" ht="33" customHeight="1" x14ac:dyDescent="0.2">
      <c r="A57" s="728" t="s">
        <v>812</v>
      </c>
      <c r="B57" s="728"/>
      <c r="C57" s="728"/>
      <c r="D57" s="728"/>
      <c r="E57" s="728"/>
      <c r="F57" s="728"/>
      <c r="G57" s="728"/>
      <c r="H57" s="728"/>
      <c r="I57" s="728"/>
      <c r="J57" s="728"/>
      <c r="K57" s="728"/>
      <c r="L57" s="728"/>
      <c r="M57" s="728"/>
      <c r="N57" s="728"/>
      <c r="O57" s="728"/>
      <c r="P57" s="728"/>
      <c r="Q57" s="728"/>
      <c r="R57" s="728"/>
      <c r="S57" s="728"/>
      <c r="T57" s="728"/>
      <c r="U57" s="728"/>
      <c r="V57" s="332"/>
      <c r="W57" s="332"/>
    </row>
    <row r="58" spans="1:29" ht="14.25" x14ac:dyDescent="0.2">
      <c r="A58" s="332"/>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9" ht="14.25" x14ac:dyDescent="0.2">
      <c r="A59" s="332"/>
      <c r="B59" s="332"/>
      <c r="C59" s="332"/>
      <c r="D59" s="332"/>
      <c r="E59" s="332"/>
      <c r="F59" s="332"/>
      <c r="G59" s="332"/>
      <c r="H59" s="332"/>
      <c r="I59" s="332"/>
      <c r="J59" s="332"/>
      <c r="K59" s="332"/>
      <c r="L59" s="332"/>
      <c r="M59" s="332"/>
      <c r="N59" s="332"/>
      <c r="O59" s="332"/>
      <c r="P59" s="332"/>
      <c r="Q59" s="332"/>
      <c r="R59" s="332"/>
      <c r="S59" s="332"/>
      <c r="T59" s="332"/>
      <c r="U59" s="332"/>
      <c r="V59" s="332"/>
      <c r="W59" s="332"/>
    </row>
    <row r="60" spans="1:29" ht="14.25" x14ac:dyDescent="0.2">
      <c r="A60" s="332"/>
      <c r="B60" s="332"/>
      <c r="C60" s="332"/>
      <c r="D60" s="332"/>
      <c r="E60" s="332"/>
      <c r="F60" s="332"/>
      <c r="G60" s="332"/>
      <c r="H60" s="332"/>
      <c r="I60" s="332"/>
      <c r="J60" s="332"/>
      <c r="K60" s="332"/>
      <c r="L60" s="332"/>
      <c r="M60" s="332"/>
      <c r="N60" s="332"/>
      <c r="O60" s="332"/>
      <c r="P60" s="332"/>
      <c r="Q60" s="332"/>
      <c r="R60" s="332"/>
      <c r="S60" s="332"/>
      <c r="T60" s="332"/>
      <c r="U60" s="332"/>
      <c r="V60" s="332"/>
      <c r="W60" s="332"/>
    </row>
    <row r="61" spans="1:29" ht="14.25" x14ac:dyDescent="0.2">
      <c r="A61" s="332"/>
      <c r="B61" s="332"/>
      <c r="C61" s="332"/>
      <c r="D61" s="332"/>
      <c r="E61" s="332"/>
      <c r="F61" s="332"/>
      <c r="G61" s="332"/>
      <c r="H61" s="332"/>
      <c r="I61" s="332"/>
      <c r="J61" s="332"/>
      <c r="K61" s="332"/>
      <c r="L61" s="332"/>
      <c r="M61" s="332"/>
      <c r="N61" s="332"/>
      <c r="O61" s="332"/>
      <c r="P61" s="332"/>
      <c r="Q61" s="332"/>
      <c r="R61" s="332"/>
      <c r="S61" s="332"/>
      <c r="T61" s="332"/>
      <c r="U61" s="332"/>
      <c r="V61" s="332"/>
      <c r="W61" s="332"/>
    </row>
    <row r="62" spans="1:29" ht="14.25" x14ac:dyDescent="0.2">
      <c r="A62" s="332"/>
      <c r="B62" s="332"/>
      <c r="C62" s="332"/>
      <c r="D62" s="332"/>
      <c r="E62" s="332"/>
      <c r="F62" s="332"/>
      <c r="G62" s="332"/>
      <c r="H62" s="332"/>
      <c r="I62" s="332"/>
      <c r="J62" s="332"/>
      <c r="K62" s="332"/>
      <c r="L62" s="332"/>
      <c r="M62" s="332"/>
      <c r="N62" s="332"/>
      <c r="O62" s="332"/>
      <c r="P62" s="332"/>
      <c r="Q62" s="332"/>
      <c r="R62" s="332"/>
      <c r="S62" s="332"/>
      <c r="T62" s="332"/>
      <c r="U62" s="332"/>
      <c r="V62" s="332"/>
      <c r="W62" s="332"/>
    </row>
    <row r="63" spans="1:29" ht="46.5" customHeight="1" x14ac:dyDescent="0.2">
      <c r="A63" s="873"/>
      <c r="B63" s="873"/>
      <c r="C63" s="873"/>
      <c r="D63" s="873"/>
      <c r="E63" s="873"/>
      <c r="F63" s="873"/>
      <c r="G63" s="873"/>
      <c r="H63" s="873"/>
      <c r="I63" s="873"/>
      <c r="J63" s="873"/>
      <c r="K63" s="873"/>
      <c r="L63" s="873"/>
      <c r="M63" s="873"/>
      <c r="N63" s="873"/>
      <c r="O63" s="873"/>
      <c r="P63" s="873"/>
      <c r="Q63" s="873"/>
      <c r="R63" s="873"/>
      <c r="S63" s="873"/>
      <c r="T63" s="873"/>
      <c r="U63" s="873"/>
      <c r="V63" s="873"/>
      <c r="W63" s="332"/>
    </row>
  </sheetData>
  <sheetProtection password="B847" sheet="1" objects="1" scenarios="1" formatRows="0"/>
  <mergeCells count="38">
    <mergeCell ref="O27:S27"/>
    <mergeCell ref="O29:S29"/>
    <mergeCell ref="A38:D38"/>
    <mergeCell ref="O38:S38"/>
    <mergeCell ref="A39:D39"/>
    <mergeCell ref="O39:S39"/>
    <mergeCell ref="K7:L7"/>
    <mergeCell ref="A63:V63"/>
    <mergeCell ref="A56:U56"/>
    <mergeCell ref="A57:U57"/>
    <mergeCell ref="E4:T4"/>
    <mergeCell ref="A8:D8"/>
    <mergeCell ref="O8:S8"/>
    <mergeCell ref="A53:U53"/>
    <mergeCell ref="O10:S10"/>
    <mergeCell ref="O14:S14"/>
    <mergeCell ref="O17:S17"/>
    <mergeCell ref="O19:S19"/>
    <mergeCell ref="O20:S20"/>
    <mergeCell ref="O22:S22"/>
    <mergeCell ref="O24:S24"/>
    <mergeCell ref="O25:S25"/>
    <mergeCell ref="A45:AC45"/>
    <mergeCell ref="AB7:AC7"/>
    <mergeCell ref="A1:AC1"/>
    <mergeCell ref="A2:AC2"/>
    <mergeCell ref="A40:N40"/>
    <mergeCell ref="A9:N9"/>
    <mergeCell ref="O9:AC9"/>
    <mergeCell ref="M7:N7"/>
    <mergeCell ref="T7:U7"/>
    <mergeCell ref="V7:W7"/>
    <mergeCell ref="X7:Y7"/>
    <mergeCell ref="Z7:AA7"/>
    <mergeCell ref="A7:D7"/>
    <mergeCell ref="E7:F7"/>
    <mergeCell ref="G7:H7"/>
    <mergeCell ref="I7:J7"/>
  </mergeCells>
  <pageMargins left="0.7" right="0.7" top="0.75" bottom="0.75" header="0.3" footer="0.3"/>
  <pageSetup paperSize="9" scale="4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topLeftCell="A40"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889" t="s">
        <v>762</v>
      </c>
      <c r="B1" s="890"/>
      <c r="C1" s="890"/>
      <c r="D1" s="890"/>
      <c r="E1" s="890"/>
      <c r="F1" s="890"/>
      <c r="G1" s="890"/>
      <c r="H1" s="890"/>
      <c r="I1" s="890"/>
      <c r="J1" s="890"/>
      <c r="K1" s="891"/>
    </row>
    <row r="2" spans="1:11" s="6" customFormat="1" ht="17.25" customHeight="1" thickTop="1" x14ac:dyDescent="0.2">
      <c r="A2" s="9"/>
      <c r="B2" s="9"/>
      <c r="C2" s="9"/>
      <c r="D2" s="9"/>
      <c r="E2" s="9"/>
      <c r="F2" s="9"/>
      <c r="G2" s="9"/>
      <c r="H2" s="9"/>
      <c r="I2" s="9"/>
      <c r="J2" s="9"/>
      <c r="K2" s="9"/>
    </row>
    <row r="3" spans="1:11" s="6" customFormat="1" ht="17.25" customHeight="1" x14ac:dyDescent="0.2">
      <c r="A3" s="9"/>
      <c r="B3" s="9"/>
      <c r="C3" s="9"/>
      <c r="D3" s="9"/>
      <c r="E3" s="9"/>
      <c r="F3" s="9"/>
      <c r="G3" s="9"/>
      <c r="H3" s="9"/>
      <c r="I3" s="9"/>
      <c r="J3" s="9"/>
      <c r="K3" s="9"/>
    </row>
    <row r="4" spans="1:11" s="6" customFormat="1" ht="20.100000000000001" customHeight="1" x14ac:dyDescent="0.2">
      <c r="A4" s="896" t="s">
        <v>1</v>
      </c>
      <c r="B4" s="896"/>
      <c r="C4" s="918" t="str">
        <f>IF('Fiche 3-1'!E5&lt;&gt;"",'Fiche 3-1'!E5,"")</f>
        <v/>
      </c>
      <c r="D4" s="919"/>
      <c r="E4" s="920"/>
      <c r="F4" s="9"/>
      <c r="G4" s="30"/>
      <c r="H4" s="9"/>
      <c r="I4" s="9"/>
      <c r="J4" s="9"/>
      <c r="K4" s="9"/>
    </row>
    <row r="5" spans="1:11" s="6" customFormat="1" ht="13.5" customHeight="1" x14ac:dyDescent="0.2">
      <c r="A5" s="2"/>
      <c r="B5" s="2"/>
      <c r="C5" s="9"/>
      <c r="D5" s="9"/>
      <c r="E5" s="9"/>
      <c r="F5" s="9"/>
      <c r="G5" s="9"/>
      <c r="H5" s="9"/>
      <c r="I5" s="9"/>
      <c r="J5" s="9"/>
      <c r="K5" s="9"/>
    </row>
    <row r="6" spans="1:11" s="6" customFormat="1" ht="20.100000000000001" customHeight="1" x14ac:dyDescent="0.2">
      <c r="A6" s="897" t="s">
        <v>45</v>
      </c>
      <c r="B6" s="897"/>
      <c r="C6" s="897"/>
      <c r="D6" s="897"/>
      <c r="E6" s="898" t="str">
        <f>IF('Fiche 3-1'!E7&lt;&gt;"",'Fiche 3-1'!E7,"")</f>
        <v/>
      </c>
      <c r="F6" s="899"/>
      <c r="G6" s="899"/>
      <c r="H6" s="899"/>
      <c r="I6" s="899"/>
      <c r="J6" s="899"/>
      <c r="K6" s="900"/>
    </row>
    <row r="7" spans="1:11" s="6" customFormat="1" ht="12.75" customHeight="1" x14ac:dyDescent="0.2">
      <c r="A7" s="3"/>
      <c r="B7" s="2"/>
      <c r="C7" s="9"/>
      <c r="D7" s="9"/>
      <c r="E7" s="9"/>
      <c r="F7" s="9"/>
      <c r="G7" s="9"/>
      <c r="H7" s="9"/>
      <c r="I7" s="9"/>
      <c r="J7" s="9"/>
      <c r="K7" s="9"/>
    </row>
    <row r="8" spans="1:11" s="6" customFormat="1" ht="20.100000000000001" customHeight="1" x14ac:dyDescent="0.2">
      <c r="A8" s="897" t="s">
        <v>53</v>
      </c>
      <c r="B8" s="897"/>
      <c r="C8" s="898" t="str">
        <f>IF('Fiche 3-1'!D28&lt;&gt;"",'Fiche 3-1'!D28,"")</f>
        <v/>
      </c>
      <c r="D8" s="899"/>
      <c r="E8" s="899"/>
      <c r="F8" s="899"/>
      <c r="G8" s="899"/>
      <c r="H8" s="899"/>
      <c r="I8" s="899"/>
      <c r="J8" s="899"/>
      <c r="K8" s="900"/>
    </row>
    <row r="9" spans="1:11" s="6" customFormat="1" ht="30.75" customHeight="1" x14ac:dyDescent="0.2">
      <c r="A9" s="3"/>
      <c r="B9" s="2"/>
      <c r="C9" s="9"/>
      <c r="D9" s="9"/>
      <c r="E9" s="9"/>
      <c r="F9" s="9"/>
      <c r="G9" s="9"/>
      <c r="H9" s="9"/>
      <c r="I9" s="9"/>
      <c r="J9" s="9"/>
      <c r="K9" s="9"/>
    </row>
    <row r="10" spans="1:11" ht="15" thickBot="1" x14ac:dyDescent="0.25">
      <c r="A10" s="7" t="s">
        <v>307</v>
      </c>
    </row>
    <row r="11" spans="1:11" ht="15" thickTop="1" x14ac:dyDescent="0.2">
      <c r="A11" s="762"/>
      <c r="B11" s="763"/>
      <c r="C11" s="763"/>
      <c r="D11" s="763"/>
      <c r="E11" s="763"/>
      <c r="F11" s="763"/>
      <c r="G11" s="763"/>
      <c r="H11" s="763"/>
      <c r="I11" s="763"/>
      <c r="J11" s="763"/>
      <c r="K11" s="764"/>
    </row>
    <row r="12" spans="1:11" x14ac:dyDescent="0.2">
      <c r="A12" s="765"/>
      <c r="B12" s="766"/>
      <c r="C12" s="766"/>
      <c r="D12" s="766"/>
      <c r="E12" s="766"/>
      <c r="F12" s="766"/>
      <c r="G12" s="766"/>
      <c r="H12" s="766"/>
      <c r="I12" s="766"/>
      <c r="J12" s="766"/>
      <c r="K12" s="767"/>
    </row>
    <row r="13" spans="1:11" x14ac:dyDescent="0.2">
      <c r="A13" s="765"/>
      <c r="B13" s="766"/>
      <c r="C13" s="766"/>
      <c r="D13" s="766"/>
      <c r="E13" s="766"/>
      <c r="F13" s="766"/>
      <c r="G13" s="766"/>
      <c r="H13" s="766"/>
      <c r="I13" s="766"/>
      <c r="J13" s="766"/>
      <c r="K13" s="767"/>
    </row>
    <row r="14" spans="1:11" x14ac:dyDescent="0.2">
      <c r="A14" s="765"/>
      <c r="B14" s="766"/>
      <c r="C14" s="766"/>
      <c r="D14" s="766"/>
      <c r="E14" s="766"/>
      <c r="F14" s="766"/>
      <c r="G14" s="766"/>
      <c r="H14" s="766"/>
      <c r="I14" s="766"/>
      <c r="J14" s="766"/>
      <c r="K14" s="767"/>
    </row>
    <row r="15" spans="1:11" x14ac:dyDescent="0.2">
      <c r="A15" s="765"/>
      <c r="B15" s="766"/>
      <c r="C15" s="766"/>
      <c r="D15" s="766"/>
      <c r="E15" s="766"/>
      <c r="F15" s="766"/>
      <c r="G15" s="766"/>
      <c r="H15" s="766"/>
      <c r="I15" s="766"/>
      <c r="J15" s="766"/>
      <c r="K15" s="767"/>
    </row>
    <row r="16" spans="1:11" ht="15" thickBot="1" x14ac:dyDescent="0.25">
      <c r="A16" s="768"/>
      <c r="B16" s="769"/>
      <c r="C16" s="769"/>
      <c r="D16" s="769"/>
      <c r="E16" s="769"/>
      <c r="F16" s="769"/>
      <c r="G16" s="769"/>
      <c r="H16" s="769"/>
      <c r="I16" s="769"/>
      <c r="J16" s="769"/>
      <c r="K16" s="770"/>
    </row>
    <row r="17" spans="1:11" ht="15" thickTop="1" x14ac:dyDescent="0.2"/>
    <row r="18" spans="1:11" ht="15" thickBot="1" x14ac:dyDescent="0.25">
      <c r="A18" s="7" t="s">
        <v>205</v>
      </c>
    </row>
    <row r="19" spans="1:11" ht="27" customHeight="1" thickTop="1" x14ac:dyDescent="0.2">
      <c r="A19" s="762"/>
      <c r="B19" s="901"/>
      <c r="C19" s="901"/>
      <c r="D19" s="901"/>
      <c r="E19" s="901"/>
      <c r="F19" s="901"/>
      <c r="G19" s="901"/>
      <c r="H19" s="901"/>
      <c r="I19" s="901"/>
      <c r="J19" s="901"/>
      <c r="K19" s="902"/>
    </row>
    <row r="20" spans="1:11" x14ac:dyDescent="0.2">
      <c r="A20" s="903"/>
      <c r="B20" s="904"/>
      <c r="C20" s="904"/>
      <c r="D20" s="904"/>
      <c r="E20" s="904"/>
      <c r="F20" s="904"/>
      <c r="G20" s="904"/>
      <c r="H20" s="904"/>
      <c r="I20" s="904"/>
      <c r="J20" s="904"/>
      <c r="K20" s="905"/>
    </row>
    <row r="21" spans="1:11" x14ac:dyDescent="0.2">
      <c r="A21" s="903"/>
      <c r="B21" s="904"/>
      <c r="C21" s="904"/>
      <c r="D21" s="904"/>
      <c r="E21" s="904"/>
      <c r="F21" s="904"/>
      <c r="G21" s="904"/>
      <c r="H21" s="904"/>
      <c r="I21" s="904"/>
      <c r="J21" s="904"/>
      <c r="K21" s="905"/>
    </row>
    <row r="22" spans="1:11" x14ac:dyDescent="0.2">
      <c r="A22" s="903"/>
      <c r="B22" s="904"/>
      <c r="C22" s="904"/>
      <c r="D22" s="904"/>
      <c r="E22" s="904"/>
      <c r="F22" s="904"/>
      <c r="G22" s="904"/>
      <c r="H22" s="904"/>
      <c r="I22" s="904"/>
      <c r="J22" s="904"/>
      <c r="K22" s="905"/>
    </row>
    <row r="23" spans="1:11" x14ac:dyDescent="0.2">
      <c r="A23" s="903"/>
      <c r="B23" s="904"/>
      <c r="C23" s="904"/>
      <c r="D23" s="904"/>
      <c r="E23" s="904"/>
      <c r="F23" s="904"/>
      <c r="G23" s="904"/>
      <c r="H23" s="904"/>
      <c r="I23" s="904"/>
      <c r="J23" s="904"/>
      <c r="K23" s="905"/>
    </row>
    <row r="24" spans="1:11" x14ac:dyDescent="0.2">
      <c r="A24" s="903"/>
      <c r="B24" s="904"/>
      <c r="C24" s="904"/>
      <c r="D24" s="904"/>
      <c r="E24" s="904"/>
      <c r="F24" s="904"/>
      <c r="G24" s="904"/>
      <c r="H24" s="904"/>
      <c r="I24" s="904"/>
      <c r="J24" s="904"/>
      <c r="K24" s="905"/>
    </row>
    <row r="25" spans="1:11" x14ac:dyDescent="0.2">
      <c r="A25" s="903"/>
      <c r="B25" s="904"/>
      <c r="C25" s="904"/>
      <c r="D25" s="904"/>
      <c r="E25" s="904"/>
      <c r="F25" s="904"/>
      <c r="G25" s="904"/>
      <c r="H25" s="904"/>
      <c r="I25" s="904"/>
      <c r="J25" s="904"/>
      <c r="K25" s="905"/>
    </row>
    <row r="26" spans="1:11" x14ac:dyDescent="0.2">
      <c r="A26" s="903"/>
      <c r="B26" s="904"/>
      <c r="C26" s="904"/>
      <c r="D26" s="904"/>
      <c r="E26" s="904"/>
      <c r="F26" s="904"/>
      <c r="G26" s="904"/>
      <c r="H26" s="904"/>
      <c r="I26" s="904"/>
      <c r="J26" s="904"/>
      <c r="K26" s="905"/>
    </row>
    <row r="27" spans="1:11" ht="15" thickBot="1" x14ac:dyDescent="0.25">
      <c r="A27" s="906"/>
      <c r="B27" s="907"/>
      <c r="C27" s="907"/>
      <c r="D27" s="907"/>
      <c r="E27" s="907"/>
      <c r="F27" s="907"/>
      <c r="G27" s="907"/>
      <c r="H27" s="907"/>
      <c r="I27" s="907"/>
      <c r="J27" s="907"/>
      <c r="K27" s="908"/>
    </row>
    <row r="28" spans="1:11" ht="15" thickTop="1" x14ac:dyDescent="0.2"/>
    <row r="30" spans="1:11" ht="15" thickBot="1" x14ac:dyDescent="0.25">
      <c r="A30" s="7" t="s">
        <v>206</v>
      </c>
    </row>
    <row r="31" spans="1:11" ht="15" thickTop="1" x14ac:dyDescent="0.2">
      <c r="A31" s="762"/>
      <c r="B31" s="901"/>
      <c r="C31" s="901"/>
      <c r="D31" s="901"/>
      <c r="E31" s="901"/>
      <c r="F31" s="901"/>
      <c r="G31" s="901"/>
      <c r="H31" s="901"/>
      <c r="I31" s="901"/>
      <c r="J31" s="901"/>
      <c r="K31" s="902"/>
    </row>
    <row r="32" spans="1:11" x14ac:dyDescent="0.2">
      <c r="A32" s="903"/>
      <c r="B32" s="904"/>
      <c r="C32" s="904"/>
      <c r="D32" s="904"/>
      <c r="E32" s="904"/>
      <c r="F32" s="904"/>
      <c r="G32" s="904"/>
      <c r="H32" s="904"/>
      <c r="I32" s="904"/>
      <c r="J32" s="904"/>
      <c r="K32" s="905"/>
    </row>
    <row r="33" spans="1:11" x14ac:dyDescent="0.2">
      <c r="A33" s="903"/>
      <c r="B33" s="904"/>
      <c r="C33" s="904"/>
      <c r="D33" s="904"/>
      <c r="E33" s="904"/>
      <c r="F33" s="904"/>
      <c r="G33" s="904"/>
      <c r="H33" s="904"/>
      <c r="I33" s="904"/>
      <c r="J33" s="904"/>
      <c r="K33" s="905"/>
    </row>
    <row r="34" spans="1:11" x14ac:dyDescent="0.2">
      <c r="A34" s="903"/>
      <c r="B34" s="904"/>
      <c r="C34" s="904"/>
      <c r="D34" s="904"/>
      <c r="E34" s="904"/>
      <c r="F34" s="904"/>
      <c r="G34" s="904"/>
      <c r="H34" s="904"/>
      <c r="I34" s="904"/>
      <c r="J34" s="904"/>
      <c r="K34" s="905"/>
    </row>
    <row r="35" spans="1:11" x14ac:dyDescent="0.2">
      <c r="A35" s="903"/>
      <c r="B35" s="904"/>
      <c r="C35" s="904"/>
      <c r="D35" s="904"/>
      <c r="E35" s="904"/>
      <c r="F35" s="904"/>
      <c r="G35" s="904"/>
      <c r="H35" s="904"/>
      <c r="I35" s="904"/>
      <c r="J35" s="904"/>
      <c r="K35" s="905"/>
    </row>
    <row r="36" spans="1:11" x14ac:dyDescent="0.2">
      <c r="A36" s="903"/>
      <c r="B36" s="904"/>
      <c r="C36" s="904"/>
      <c r="D36" s="904"/>
      <c r="E36" s="904"/>
      <c r="F36" s="904"/>
      <c r="G36" s="904"/>
      <c r="H36" s="904"/>
      <c r="I36" s="904"/>
      <c r="J36" s="904"/>
      <c r="K36" s="905"/>
    </row>
    <row r="37" spans="1:11" x14ac:dyDescent="0.2">
      <c r="A37" s="903"/>
      <c r="B37" s="904"/>
      <c r="C37" s="904"/>
      <c r="D37" s="904"/>
      <c r="E37" s="904"/>
      <c r="F37" s="904"/>
      <c r="G37" s="904"/>
      <c r="H37" s="904"/>
      <c r="I37" s="904"/>
      <c r="J37" s="904"/>
      <c r="K37" s="905"/>
    </row>
    <row r="38" spans="1:11" x14ac:dyDescent="0.2">
      <c r="A38" s="903"/>
      <c r="B38" s="904"/>
      <c r="C38" s="904"/>
      <c r="D38" s="904"/>
      <c r="E38" s="904"/>
      <c r="F38" s="904"/>
      <c r="G38" s="904"/>
      <c r="H38" s="904"/>
      <c r="I38" s="904"/>
      <c r="J38" s="904"/>
      <c r="K38" s="905"/>
    </row>
    <row r="39" spans="1:11" ht="15" thickBot="1" x14ac:dyDescent="0.25">
      <c r="A39" s="906"/>
      <c r="B39" s="907"/>
      <c r="C39" s="907"/>
      <c r="D39" s="907"/>
      <c r="E39" s="907"/>
      <c r="F39" s="907"/>
      <c r="G39" s="907"/>
      <c r="H39" s="907"/>
      <c r="I39" s="907"/>
      <c r="J39" s="907"/>
      <c r="K39" s="908"/>
    </row>
    <row r="40" spans="1:11" ht="15" thickTop="1" x14ac:dyDescent="0.2"/>
    <row r="41" spans="1:11" s="1" customFormat="1" ht="12.75" x14ac:dyDescent="0.2">
      <c r="A41" s="7" t="s">
        <v>207</v>
      </c>
    </row>
    <row r="42" spans="1:11" x14ac:dyDescent="0.2">
      <c r="A42" s="909"/>
      <c r="B42" s="910"/>
      <c r="C42" s="910"/>
      <c r="D42" s="910"/>
      <c r="E42" s="910"/>
      <c r="F42" s="910"/>
      <c r="G42" s="910"/>
      <c r="H42" s="910"/>
      <c r="I42" s="910"/>
      <c r="J42" s="910"/>
      <c r="K42" s="911"/>
    </row>
    <row r="43" spans="1:11" x14ac:dyDescent="0.2">
      <c r="A43" s="912"/>
      <c r="B43" s="913"/>
      <c r="C43" s="913"/>
      <c r="D43" s="913"/>
      <c r="E43" s="913"/>
      <c r="F43" s="913"/>
      <c r="G43" s="913"/>
      <c r="H43" s="913"/>
      <c r="I43" s="913"/>
      <c r="J43" s="913"/>
      <c r="K43" s="914"/>
    </row>
    <row r="44" spans="1:11" x14ac:dyDescent="0.2">
      <c r="A44" s="912"/>
      <c r="B44" s="913"/>
      <c r="C44" s="913"/>
      <c r="D44" s="913"/>
      <c r="E44" s="913"/>
      <c r="F44" s="913"/>
      <c r="G44" s="913"/>
      <c r="H44" s="913"/>
      <c r="I44" s="913"/>
      <c r="J44" s="913"/>
      <c r="K44" s="914"/>
    </row>
    <row r="45" spans="1:11" x14ac:dyDescent="0.2">
      <c r="A45" s="912"/>
      <c r="B45" s="913"/>
      <c r="C45" s="913"/>
      <c r="D45" s="913"/>
      <c r="E45" s="913"/>
      <c r="F45" s="913"/>
      <c r="G45" s="913"/>
      <c r="H45" s="913"/>
      <c r="I45" s="913"/>
      <c r="J45" s="913"/>
      <c r="K45" s="914"/>
    </row>
    <row r="46" spans="1:11" x14ac:dyDescent="0.2">
      <c r="A46" s="915"/>
      <c r="B46" s="916"/>
      <c r="C46" s="916"/>
      <c r="D46" s="916"/>
      <c r="E46" s="916"/>
      <c r="F46" s="916"/>
      <c r="G46" s="916"/>
      <c r="H46" s="916"/>
      <c r="I46" s="916"/>
      <c r="J46" s="916"/>
      <c r="K46" s="917"/>
    </row>
    <row r="48" spans="1:11" ht="15" thickBot="1" x14ac:dyDescent="0.25">
      <c r="A48" s="7" t="s">
        <v>308</v>
      </c>
    </row>
    <row r="49" spans="1:11" ht="15" thickTop="1" x14ac:dyDescent="0.2">
      <c r="A49" s="762"/>
      <c r="B49" s="763"/>
      <c r="C49" s="763"/>
      <c r="D49" s="763"/>
      <c r="E49" s="763"/>
      <c r="F49" s="763"/>
      <c r="G49" s="763"/>
      <c r="H49" s="763"/>
      <c r="I49" s="763"/>
      <c r="J49" s="763"/>
      <c r="K49" s="764"/>
    </row>
    <row r="50" spans="1:11" x14ac:dyDescent="0.2">
      <c r="A50" s="765"/>
      <c r="B50" s="766"/>
      <c r="C50" s="766"/>
      <c r="D50" s="766"/>
      <c r="E50" s="766"/>
      <c r="F50" s="766"/>
      <c r="G50" s="766"/>
      <c r="H50" s="766"/>
      <c r="I50" s="766"/>
      <c r="J50" s="766"/>
      <c r="K50" s="767"/>
    </row>
    <row r="51" spans="1:11" x14ac:dyDescent="0.2">
      <c r="A51" s="765"/>
      <c r="B51" s="766"/>
      <c r="C51" s="766"/>
      <c r="D51" s="766"/>
      <c r="E51" s="766"/>
      <c r="F51" s="766"/>
      <c r="G51" s="766"/>
      <c r="H51" s="766"/>
      <c r="I51" s="766"/>
      <c r="J51" s="766"/>
      <c r="K51" s="767"/>
    </row>
    <row r="52" spans="1:11" x14ac:dyDescent="0.2">
      <c r="A52" s="765"/>
      <c r="B52" s="766"/>
      <c r="C52" s="766"/>
      <c r="D52" s="766"/>
      <c r="E52" s="766"/>
      <c r="F52" s="766"/>
      <c r="G52" s="766"/>
      <c r="H52" s="766"/>
      <c r="I52" s="766"/>
      <c r="J52" s="766"/>
      <c r="K52" s="767"/>
    </row>
    <row r="53" spans="1:11" x14ac:dyDescent="0.2">
      <c r="A53" s="765"/>
      <c r="B53" s="766"/>
      <c r="C53" s="766"/>
      <c r="D53" s="766"/>
      <c r="E53" s="766"/>
      <c r="F53" s="766"/>
      <c r="G53" s="766"/>
      <c r="H53" s="766"/>
      <c r="I53" s="766"/>
      <c r="J53" s="766"/>
      <c r="K53" s="767"/>
    </row>
    <row r="54" spans="1:11" x14ac:dyDescent="0.2">
      <c r="A54" s="765"/>
      <c r="B54" s="766"/>
      <c r="C54" s="766"/>
      <c r="D54" s="766"/>
      <c r="E54" s="766"/>
      <c r="F54" s="766"/>
      <c r="G54" s="766"/>
      <c r="H54" s="766"/>
      <c r="I54" s="766"/>
      <c r="J54" s="766"/>
      <c r="K54" s="767"/>
    </row>
    <row r="55" spans="1:11" ht="15" thickBot="1" x14ac:dyDescent="0.25">
      <c r="A55" s="768"/>
      <c r="B55" s="769"/>
      <c r="C55" s="769"/>
      <c r="D55" s="769"/>
      <c r="E55" s="769"/>
      <c r="F55" s="769"/>
      <c r="G55" s="769"/>
      <c r="H55" s="769"/>
      <c r="I55" s="769"/>
      <c r="J55" s="769"/>
      <c r="K55" s="770"/>
    </row>
    <row r="56" spans="1:11" ht="15" thickTop="1" x14ac:dyDescent="0.2"/>
    <row r="57" spans="1:11" ht="15" thickBot="1" x14ac:dyDescent="0.25"/>
    <row r="58" spans="1:11" ht="17.25" customHeight="1" thickTop="1" thickBot="1" x14ac:dyDescent="0.25">
      <c r="A58" s="54" t="s">
        <v>467</v>
      </c>
      <c r="C58" s="675"/>
      <c r="D58" s="895"/>
      <c r="E58" s="895"/>
      <c r="F58" s="895"/>
      <c r="G58" s="895"/>
      <c r="H58" s="895"/>
      <c r="I58" s="895"/>
      <c r="J58" s="895"/>
      <c r="K58" s="676"/>
    </row>
    <row r="59" spans="1:11" ht="15.75" thickTop="1" thickBot="1" x14ac:dyDescent="0.25">
      <c r="A59" s="1"/>
    </row>
    <row r="60" spans="1:11" ht="20.25" customHeight="1" thickTop="1" thickBot="1" x14ac:dyDescent="0.25">
      <c r="A60" s="29" t="s">
        <v>253</v>
      </c>
      <c r="D60" s="921"/>
      <c r="E60" s="922"/>
      <c r="F60" s="922"/>
      <c r="G60" s="922"/>
      <c r="H60" s="922"/>
      <c r="I60" s="922"/>
      <c r="J60" s="922"/>
      <c r="K60" s="923"/>
    </row>
    <row r="61" spans="1:11" ht="15" thickTop="1" x14ac:dyDescent="0.2">
      <c r="A61" s="1"/>
    </row>
    <row r="62" spans="1:11" x14ac:dyDescent="0.2">
      <c r="A62" s="1" t="s">
        <v>208</v>
      </c>
    </row>
    <row r="63" spans="1:11" ht="15" thickBot="1" x14ac:dyDescent="0.25">
      <c r="A63" s="1"/>
    </row>
    <row r="64" spans="1:11" ht="15.75" thickTop="1" thickBot="1" x14ac:dyDescent="0.25">
      <c r="A64" s="1" t="s">
        <v>209</v>
      </c>
      <c r="B64" s="15">
        <f ca="1">TODAY()</f>
        <v>45030</v>
      </c>
      <c r="D64" s="2" t="s">
        <v>210</v>
      </c>
      <c r="E64" s="675"/>
      <c r="F64" s="895"/>
      <c r="G64" s="895"/>
      <c r="H64" s="676"/>
    </row>
    <row r="65" spans="1:15" ht="15" thickTop="1" x14ac:dyDescent="0.2"/>
    <row r="67" spans="1:15" ht="15.75" thickBot="1" x14ac:dyDescent="0.3">
      <c r="J67" s="882" t="s">
        <v>265</v>
      </c>
      <c r="K67" s="882"/>
    </row>
    <row r="68" spans="1:15" ht="15" thickTop="1" x14ac:dyDescent="0.2">
      <c r="J68" s="883"/>
      <c r="K68" s="884"/>
    </row>
    <row r="69" spans="1:15" x14ac:dyDescent="0.2">
      <c r="J69" s="885"/>
      <c r="K69" s="886"/>
    </row>
    <row r="70" spans="1:15" x14ac:dyDescent="0.2">
      <c r="J70" s="885"/>
      <c r="K70" s="886"/>
    </row>
    <row r="71" spans="1:15" x14ac:dyDescent="0.2">
      <c r="J71" s="885"/>
      <c r="K71" s="886"/>
    </row>
    <row r="72" spans="1:15" x14ac:dyDescent="0.2">
      <c r="J72" s="885"/>
      <c r="K72" s="886"/>
    </row>
    <row r="73" spans="1:15" ht="15" thickBot="1" x14ac:dyDescent="0.25">
      <c r="J73" s="887"/>
      <c r="K73" s="888"/>
    </row>
    <row r="74" spans="1:15" ht="15" thickTop="1" x14ac:dyDescent="0.2"/>
    <row r="75" spans="1:15" ht="41.25" customHeight="1" x14ac:dyDescent="0.2">
      <c r="A75" s="892" t="s">
        <v>469</v>
      </c>
      <c r="B75" s="893"/>
      <c r="C75" s="893"/>
      <c r="D75" s="893"/>
      <c r="E75" s="893"/>
      <c r="F75" s="893"/>
      <c r="G75" s="893"/>
      <c r="H75" s="893"/>
      <c r="I75" s="893"/>
      <c r="J75" s="893"/>
      <c r="K75" s="894"/>
    </row>
    <row r="76" spans="1:15" s="16" customFormat="1" ht="15" x14ac:dyDescent="0.25">
      <c r="A76" s="32" t="s">
        <v>264</v>
      </c>
      <c r="B76" s="33"/>
      <c r="C76" s="33"/>
      <c r="D76" s="33"/>
      <c r="E76" s="33"/>
      <c r="F76" s="33"/>
      <c r="G76" s="33"/>
      <c r="H76" s="33"/>
      <c r="I76" s="33"/>
      <c r="J76" s="33"/>
      <c r="K76" s="34"/>
      <c r="L76" s="31"/>
      <c r="M76" s="31"/>
      <c r="N76" s="31"/>
      <c r="O76" s="31"/>
    </row>
    <row r="77" spans="1:15" s="16" customFormat="1" ht="15" x14ac:dyDescent="0.25">
      <c r="A77" s="35" t="s">
        <v>818</v>
      </c>
      <c r="B77" s="36"/>
      <c r="C77" s="36"/>
      <c r="D77" s="36"/>
      <c r="E77" s="36"/>
      <c r="F77" s="36"/>
      <c r="G77" s="36"/>
      <c r="H77" s="36"/>
      <c r="I77" s="36"/>
      <c r="J77" s="36"/>
      <c r="K77" s="37"/>
      <c r="L77" s="31"/>
      <c r="M77" s="31"/>
      <c r="N77" s="31"/>
      <c r="O77" s="31"/>
    </row>
    <row r="80" spans="1:15" ht="18" x14ac:dyDescent="0.25">
      <c r="A80" s="8" t="s">
        <v>202</v>
      </c>
    </row>
    <row r="84" spans="1:15" x14ac:dyDescent="0.2">
      <c r="A84" s="880"/>
      <c r="B84" s="880"/>
      <c r="C84" s="880"/>
      <c r="D84" s="880"/>
      <c r="E84" s="880"/>
      <c r="F84" s="880"/>
      <c r="G84" s="880"/>
      <c r="H84" s="880"/>
      <c r="I84" s="880"/>
      <c r="J84" s="880"/>
      <c r="K84" s="880"/>
      <c r="L84" s="880"/>
      <c r="M84" s="880"/>
      <c r="N84" s="880"/>
      <c r="O84" s="880"/>
    </row>
    <row r="85" spans="1:15" x14ac:dyDescent="0.2">
      <c r="A85" s="880"/>
      <c r="B85" s="880"/>
      <c r="C85" s="880"/>
      <c r="D85" s="880"/>
      <c r="E85" s="880"/>
      <c r="F85" s="880"/>
      <c r="G85" s="880"/>
      <c r="H85" s="880"/>
      <c r="I85" s="880"/>
      <c r="J85" s="880"/>
      <c r="K85" s="880"/>
      <c r="L85" s="880"/>
      <c r="M85" s="880"/>
      <c r="N85" s="880"/>
      <c r="O85" s="880"/>
    </row>
    <row r="86" spans="1:15" x14ac:dyDescent="0.2">
      <c r="A86" s="881"/>
      <c r="B86" s="880"/>
      <c r="C86" s="880"/>
      <c r="D86" s="880"/>
      <c r="E86" s="880"/>
      <c r="F86" s="880"/>
      <c r="G86" s="880"/>
      <c r="H86" s="880"/>
      <c r="I86" s="880"/>
      <c r="J86" s="880"/>
      <c r="K86" s="880"/>
      <c r="L86" s="880"/>
      <c r="M86" s="880"/>
      <c r="N86" s="880"/>
      <c r="O86" s="880"/>
    </row>
  </sheetData>
  <sheetProtection password="B847" sheet="1" objects="1" scenarios="1" formatColumns="0" formatRows="0"/>
  <mergeCells count="21">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 ref="A84:O84"/>
    <mergeCell ref="A85:O85"/>
    <mergeCell ref="A86:O86"/>
    <mergeCell ref="J67:K67"/>
    <mergeCell ref="J68:K73"/>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topLeftCell="A49"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889" t="s">
        <v>808</v>
      </c>
      <c r="B1" s="890"/>
      <c r="C1" s="890"/>
      <c r="D1" s="890"/>
      <c r="E1" s="890"/>
      <c r="F1" s="890"/>
      <c r="G1" s="890"/>
      <c r="H1" s="890"/>
      <c r="I1" s="890"/>
      <c r="J1" s="890"/>
      <c r="K1" s="891"/>
    </row>
    <row r="2" spans="1:11" s="6" customFormat="1" ht="17.25" customHeight="1" thickTop="1" x14ac:dyDescent="0.2">
      <c r="A2" s="9"/>
      <c r="B2" s="9"/>
      <c r="C2" s="9"/>
      <c r="D2" s="9"/>
      <c r="E2" s="9"/>
      <c r="F2" s="9"/>
      <c r="G2" s="9"/>
      <c r="H2" s="9"/>
      <c r="I2" s="9"/>
      <c r="J2" s="9"/>
      <c r="K2" s="9"/>
    </row>
    <row r="3" spans="1:11" s="6" customFormat="1" ht="17.25" customHeight="1" x14ac:dyDescent="0.2">
      <c r="A3" s="9"/>
      <c r="B3" s="9"/>
      <c r="C3" s="9"/>
      <c r="D3" s="9"/>
      <c r="E3" s="9"/>
      <c r="F3" s="9"/>
      <c r="G3" s="9"/>
      <c r="H3" s="9"/>
      <c r="I3" s="9"/>
      <c r="J3" s="9"/>
      <c r="K3" s="9"/>
    </row>
    <row r="4" spans="1:11" s="6" customFormat="1" ht="20.100000000000001" customHeight="1" x14ac:dyDescent="0.2">
      <c r="A4" s="896" t="s">
        <v>1</v>
      </c>
      <c r="B4" s="896"/>
      <c r="C4" s="918" t="str">
        <f>IF('Fiche 3-1'!E5&lt;&gt;"",'Fiche 3-1'!E5,"")</f>
        <v/>
      </c>
      <c r="D4" s="919"/>
      <c r="E4" s="920"/>
      <c r="F4" s="9"/>
      <c r="G4" s="30"/>
      <c r="H4" s="9"/>
      <c r="I4" s="9"/>
      <c r="J4" s="9"/>
      <c r="K4" s="9"/>
    </row>
    <row r="5" spans="1:11" s="6" customFormat="1" ht="13.5" customHeight="1" x14ac:dyDescent="0.2">
      <c r="A5" s="2"/>
      <c r="B5" s="2"/>
      <c r="C5" s="9"/>
      <c r="D5" s="9"/>
      <c r="E5" s="9"/>
      <c r="F5" s="9"/>
      <c r="G5" s="9"/>
      <c r="H5" s="9"/>
      <c r="I5" s="9"/>
      <c r="J5" s="9"/>
      <c r="K5" s="9"/>
    </row>
    <row r="6" spans="1:11" s="6" customFormat="1" ht="20.100000000000001" customHeight="1" x14ac:dyDescent="0.2">
      <c r="A6" s="897" t="s">
        <v>45</v>
      </c>
      <c r="B6" s="897"/>
      <c r="C6" s="897"/>
      <c r="D6" s="897"/>
      <c r="E6" s="898" t="str">
        <f>IF('Fiche 3-1'!E7&lt;&gt;"",'Fiche 3-1'!E7,"")</f>
        <v/>
      </c>
      <c r="F6" s="899"/>
      <c r="G6" s="899"/>
      <c r="H6" s="899"/>
      <c r="I6" s="899"/>
      <c r="J6" s="899"/>
      <c r="K6" s="900"/>
    </row>
    <row r="7" spans="1:11" s="6" customFormat="1" ht="12.75" customHeight="1" x14ac:dyDescent="0.2">
      <c r="A7" s="3"/>
      <c r="B7" s="2"/>
      <c r="C7" s="9"/>
      <c r="D7" s="9"/>
      <c r="E7" s="9"/>
      <c r="F7" s="9"/>
      <c r="G7" s="9"/>
      <c r="H7" s="9"/>
      <c r="I7" s="9"/>
      <c r="J7" s="9"/>
      <c r="K7" s="9"/>
    </row>
    <row r="8" spans="1:11" s="6" customFormat="1" ht="20.100000000000001" customHeight="1" x14ac:dyDescent="0.2">
      <c r="A8" s="897" t="s">
        <v>53</v>
      </c>
      <c r="B8" s="897"/>
      <c r="C8" s="898" t="str">
        <f>IF('Fiche 3-1'!D28&lt;&gt;"",'Fiche 3-1'!D28,"")</f>
        <v/>
      </c>
      <c r="D8" s="899"/>
      <c r="E8" s="899"/>
      <c r="F8" s="899"/>
      <c r="G8" s="899"/>
      <c r="H8" s="899"/>
      <c r="I8" s="899"/>
      <c r="J8" s="899"/>
      <c r="K8" s="900"/>
    </row>
    <row r="9" spans="1:11" s="6" customFormat="1" ht="30.75" customHeight="1" x14ac:dyDescent="0.2">
      <c r="A9" s="3"/>
      <c r="B9" s="2"/>
      <c r="C9" s="9"/>
      <c r="D9" s="9"/>
      <c r="E9" s="9"/>
      <c r="F9" s="9"/>
      <c r="G9" s="9"/>
      <c r="H9" s="9"/>
      <c r="I9" s="9"/>
      <c r="J9" s="9"/>
      <c r="K9" s="9"/>
    </row>
    <row r="10" spans="1:11" ht="15" thickBot="1" x14ac:dyDescent="0.25">
      <c r="A10" s="7" t="s">
        <v>307</v>
      </c>
    </row>
    <row r="11" spans="1:11" ht="15" thickTop="1" x14ac:dyDescent="0.2">
      <c r="A11" s="762"/>
      <c r="B11" s="763"/>
      <c r="C11" s="763"/>
      <c r="D11" s="763"/>
      <c r="E11" s="763"/>
      <c r="F11" s="763"/>
      <c r="G11" s="763"/>
      <c r="H11" s="763"/>
      <c r="I11" s="763"/>
      <c r="J11" s="763"/>
      <c r="K11" s="764"/>
    </row>
    <row r="12" spans="1:11" x14ac:dyDescent="0.2">
      <c r="A12" s="765"/>
      <c r="B12" s="766"/>
      <c r="C12" s="766"/>
      <c r="D12" s="766"/>
      <c r="E12" s="766"/>
      <c r="F12" s="766"/>
      <c r="G12" s="766"/>
      <c r="H12" s="766"/>
      <c r="I12" s="766"/>
      <c r="J12" s="766"/>
      <c r="K12" s="767"/>
    </row>
    <row r="13" spans="1:11" x14ac:dyDescent="0.2">
      <c r="A13" s="765"/>
      <c r="B13" s="766"/>
      <c r="C13" s="766"/>
      <c r="D13" s="766"/>
      <c r="E13" s="766"/>
      <c r="F13" s="766"/>
      <c r="G13" s="766"/>
      <c r="H13" s="766"/>
      <c r="I13" s="766"/>
      <c r="J13" s="766"/>
      <c r="K13" s="767"/>
    </row>
    <row r="14" spans="1:11" x14ac:dyDescent="0.2">
      <c r="A14" s="765"/>
      <c r="B14" s="766"/>
      <c r="C14" s="766"/>
      <c r="D14" s="766"/>
      <c r="E14" s="766"/>
      <c r="F14" s="766"/>
      <c r="G14" s="766"/>
      <c r="H14" s="766"/>
      <c r="I14" s="766"/>
      <c r="J14" s="766"/>
      <c r="K14" s="767"/>
    </row>
    <row r="15" spans="1:11" x14ac:dyDescent="0.2">
      <c r="A15" s="765"/>
      <c r="B15" s="766"/>
      <c r="C15" s="766"/>
      <c r="D15" s="766"/>
      <c r="E15" s="766"/>
      <c r="F15" s="766"/>
      <c r="G15" s="766"/>
      <c r="H15" s="766"/>
      <c r="I15" s="766"/>
      <c r="J15" s="766"/>
      <c r="K15" s="767"/>
    </row>
    <row r="16" spans="1:11" ht="15" thickBot="1" x14ac:dyDescent="0.25">
      <c r="A16" s="768"/>
      <c r="B16" s="769"/>
      <c r="C16" s="769"/>
      <c r="D16" s="769"/>
      <c r="E16" s="769"/>
      <c r="F16" s="769"/>
      <c r="G16" s="769"/>
      <c r="H16" s="769"/>
      <c r="I16" s="769"/>
      <c r="J16" s="769"/>
      <c r="K16" s="770"/>
    </row>
    <row r="17" spans="1:11" ht="15" thickTop="1" x14ac:dyDescent="0.2"/>
    <row r="18" spans="1:11" ht="15" thickBot="1" x14ac:dyDescent="0.25">
      <c r="A18" s="7" t="s">
        <v>205</v>
      </c>
    </row>
    <row r="19" spans="1:11" ht="27" customHeight="1" thickTop="1" x14ac:dyDescent="0.2">
      <c r="A19" s="762"/>
      <c r="B19" s="901"/>
      <c r="C19" s="901"/>
      <c r="D19" s="901"/>
      <c r="E19" s="901"/>
      <c r="F19" s="901"/>
      <c r="G19" s="901"/>
      <c r="H19" s="901"/>
      <c r="I19" s="901"/>
      <c r="J19" s="901"/>
      <c r="K19" s="902"/>
    </row>
    <row r="20" spans="1:11" x14ac:dyDescent="0.2">
      <c r="A20" s="903"/>
      <c r="B20" s="904"/>
      <c r="C20" s="904"/>
      <c r="D20" s="904"/>
      <c r="E20" s="904"/>
      <c r="F20" s="904"/>
      <c r="G20" s="904"/>
      <c r="H20" s="904"/>
      <c r="I20" s="904"/>
      <c r="J20" s="904"/>
      <c r="K20" s="905"/>
    </row>
    <row r="21" spans="1:11" x14ac:dyDescent="0.2">
      <c r="A21" s="903"/>
      <c r="B21" s="904"/>
      <c r="C21" s="904"/>
      <c r="D21" s="904"/>
      <c r="E21" s="904"/>
      <c r="F21" s="904"/>
      <c r="G21" s="904"/>
      <c r="H21" s="904"/>
      <c r="I21" s="904"/>
      <c r="J21" s="904"/>
      <c r="K21" s="905"/>
    </row>
    <row r="22" spans="1:11" x14ac:dyDescent="0.2">
      <c r="A22" s="903"/>
      <c r="B22" s="904"/>
      <c r="C22" s="904"/>
      <c r="D22" s="904"/>
      <c r="E22" s="904"/>
      <c r="F22" s="904"/>
      <c r="G22" s="904"/>
      <c r="H22" s="904"/>
      <c r="I22" s="904"/>
      <c r="J22" s="904"/>
      <c r="K22" s="905"/>
    </row>
    <row r="23" spans="1:11" x14ac:dyDescent="0.2">
      <c r="A23" s="903"/>
      <c r="B23" s="904"/>
      <c r="C23" s="904"/>
      <c r="D23" s="904"/>
      <c r="E23" s="904"/>
      <c r="F23" s="904"/>
      <c r="G23" s="904"/>
      <c r="H23" s="904"/>
      <c r="I23" s="904"/>
      <c r="J23" s="904"/>
      <c r="K23" s="905"/>
    </row>
    <row r="24" spans="1:11" x14ac:dyDescent="0.2">
      <c r="A24" s="903"/>
      <c r="B24" s="904"/>
      <c r="C24" s="904"/>
      <c r="D24" s="904"/>
      <c r="E24" s="904"/>
      <c r="F24" s="904"/>
      <c r="G24" s="904"/>
      <c r="H24" s="904"/>
      <c r="I24" s="904"/>
      <c r="J24" s="904"/>
      <c r="K24" s="905"/>
    </row>
    <row r="25" spans="1:11" x14ac:dyDescent="0.2">
      <c r="A25" s="903"/>
      <c r="B25" s="904"/>
      <c r="C25" s="904"/>
      <c r="D25" s="904"/>
      <c r="E25" s="904"/>
      <c r="F25" s="904"/>
      <c r="G25" s="904"/>
      <c r="H25" s="904"/>
      <c r="I25" s="904"/>
      <c r="J25" s="904"/>
      <c r="K25" s="905"/>
    </row>
    <row r="26" spans="1:11" x14ac:dyDescent="0.2">
      <c r="A26" s="903"/>
      <c r="B26" s="904"/>
      <c r="C26" s="904"/>
      <c r="D26" s="904"/>
      <c r="E26" s="904"/>
      <c r="F26" s="904"/>
      <c r="G26" s="904"/>
      <c r="H26" s="904"/>
      <c r="I26" s="904"/>
      <c r="J26" s="904"/>
      <c r="K26" s="905"/>
    </row>
    <row r="27" spans="1:11" ht="15" thickBot="1" x14ac:dyDescent="0.25">
      <c r="A27" s="906"/>
      <c r="B27" s="907"/>
      <c r="C27" s="907"/>
      <c r="D27" s="907"/>
      <c r="E27" s="907"/>
      <c r="F27" s="907"/>
      <c r="G27" s="907"/>
      <c r="H27" s="907"/>
      <c r="I27" s="907"/>
      <c r="J27" s="907"/>
      <c r="K27" s="908"/>
    </row>
    <row r="28" spans="1:11" ht="15" thickTop="1" x14ac:dyDescent="0.2"/>
    <row r="30" spans="1:11" ht="15" thickBot="1" x14ac:dyDescent="0.25">
      <c r="A30" s="7" t="s">
        <v>206</v>
      </c>
    </row>
    <row r="31" spans="1:11" ht="15" thickTop="1" x14ac:dyDescent="0.2">
      <c r="A31" s="762"/>
      <c r="B31" s="901"/>
      <c r="C31" s="901"/>
      <c r="D31" s="901"/>
      <c r="E31" s="901"/>
      <c r="F31" s="901"/>
      <c r="G31" s="901"/>
      <c r="H31" s="901"/>
      <c r="I31" s="901"/>
      <c r="J31" s="901"/>
      <c r="K31" s="902"/>
    </row>
    <row r="32" spans="1:11" x14ac:dyDescent="0.2">
      <c r="A32" s="903"/>
      <c r="B32" s="904"/>
      <c r="C32" s="904"/>
      <c r="D32" s="904"/>
      <c r="E32" s="904"/>
      <c r="F32" s="904"/>
      <c r="G32" s="904"/>
      <c r="H32" s="904"/>
      <c r="I32" s="904"/>
      <c r="J32" s="904"/>
      <c r="K32" s="905"/>
    </row>
    <row r="33" spans="1:11" x14ac:dyDescent="0.2">
      <c r="A33" s="903"/>
      <c r="B33" s="904"/>
      <c r="C33" s="904"/>
      <c r="D33" s="904"/>
      <c r="E33" s="904"/>
      <c r="F33" s="904"/>
      <c r="G33" s="904"/>
      <c r="H33" s="904"/>
      <c r="I33" s="904"/>
      <c r="J33" s="904"/>
      <c r="K33" s="905"/>
    </row>
    <row r="34" spans="1:11" x14ac:dyDescent="0.2">
      <c r="A34" s="903"/>
      <c r="B34" s="904"/>
      <c r="C34" s="904"/>
      <c r="D34" s="904"/>
      <c r="E34" s="904"/>
      <c r="F34" s="904"/>
      <c r="G34" s="904"/>
      <c r="H34" s="904"/>
      <c r="I34" s="904"/>
      <c r="J34" s="904"/>
      <c r="K34" s="905"/>
    </row>
    <row r="35" spans="1:11" x14ac:dyDescent="0.2">
      <c r="A35" s="903"/>
      <c r="B35" s="904"/>
      <c r="C35" s="904"/>
      <c r="D35" s="904"/>
      <c r="E35" s="904"/>
      <c r="F35" s="904"/>
      <c r="G35" s="904"/>
      <c r="H35" s="904"/>
      <c r="I35" s="904"/>
      <c r="J35" s="904"/>
      <c r="K35" s="905"/>
    </row>
    <row r="36" spans="1:11" x14ac:dyDescent="0.2">
      <c r="A36" s="903"/>
      <c r="B36" s="904"/>
      <c r="C36" s="904"/>
      <c r="D36" s="904"/>
      <c r="E36" s="904"/>
      <c r="F36" s="904"/>
      <c r="G36" s="904"/>
      <c r="H36" s="904"/>
      <c r="I36" s="904"/>
      <c r="J36" s="904"/>
      <c r="K36" s="905"/>
    </row>
    <row r="37" spans="1:11" x14ac:dyDescent="0.2">
      <c r="A37" s="903"/>
      <c r="B37" s="904"/>
      <c r="C37" s="904"/>
      <c r="D37" s="904"/>
      <c r="E37" s="904"/>
      <c r="F37" s="904"/>
      <c r="G37" s="904"/>
      <c r="H37" s="904"/>
      <c r="I37" s="904"/>
      <c r="J37" s="904"/>
      <c r="K37" s="905"/>
    </row>
    <row r="38" spans="1:11" x14ac:dyDescent="0.2">
      <c r="A38" s="903"/>
      <c r="B38" s="904"/>
      <c r="C38" s="904"/>
      <c r="D38" s="904"/>
      <c r="E38" s="904"/>
      <c r="F38" s="904"/>
      <c r="G38" s="904"/>
      <c r="H38" s="904"/>
      <c r="I38" s="904"/>
      <c r="J38" s="904"/>
      <c r="K38" s="905"/>
    </row>
    <row r="39" spans="1:11" ht="15" thickBot="1" x14ac:dyDescent="0.25">
      <c r="A39" s="906"/>
      <c r="B39" s="907"/>
      <c r="C39" s="907"/>
      <c r="D39" s="907"/>
      <c r="E39" s="907"/>
      <c r="F39" s="907"/>
      <c r="G39" s="907"/>
      <c r="H39" s="907"/>
      <c r="I39" s="907"/>
      <c r="J39" s="907"/>
      <c r="K39" s="908"/>
    </row>
    <row r="40" spans="1:11" ht="15" thickTop="1" x14ac:dyDescent="0.2"/>
    <row r="41" spans="1:11" s="1" customFormat="1" ht="12.75" x14ac:dyDescent="0.2">
      <c r="A41" s="7" t="s">
        <v>207</v>
      </c>
    </row>
    <row r="42" spans="1:11" x14ac:dyDescent="0.2">
      <c r="A42" s="909"/>
      <c r="B42" s="910"/>
      <c r="C42" s="910"/>
      <c r="D42" s="910"/>
      <c r="E42" s="910"/>
      <c r="F42" s="910"/>
      <c r="G42" s="910"/>
      <c r="H42" s="910"/>
      <c r="I42" s="910"/>
      <c r="J42" s="910"/>
      <c r="K42" s="911"/>
    </row>
    <row r="43" spans="1:11" x14ac:dyDescent="0.2">
      <c r="A43" s="912"/>
      <c r="B43" s="913"/>
      <c r="C43" s="913"/>
      <c r="D43" s="913"/>
      <c r="E43" s="913"/>
      <c r="F43" s="913"/>
      <c r="G43" s="913"/>
      <c r="H43" s="913"/>
      <c r="I43" s="913"/>
      <c r="J43" s="913"/>
      <c r="K43" s="914"/>
    </row>
    <row r="44" spans="1:11" x14ac:dyDescent="0.2">
      <c r="A44" s="912"/>
      <c r="B44" s="913"/>
      <c r="C44" s="913"/>
      <c r="D44" s="913"/>
      <c r="E44" s="913"/>
      <c r="F44" s="913"/>
      <c r="G44" s="913"/>
      <c r="H44" s="913"/>
      <c r="I44" s="913"/>
      <c r="J44" s="913"/>
      <c r="K44" s="914"/>
    </row>
    <row r="45" spans="1:11" x14ac:dyDescent="0.2">
      <c r="A45" s="912"/>
      <c r="B45" s="913"/>
      <c r="C45" s="913"/>
      <c r="D45" s="913"/>
      <c r="E45" s="913"/>
      <c r="F45" s="913"/>
      <c r="G45" s="913"/>
      <c r="H45" s="913"/>
      <c r="I45" s="913"/>
      <c r="J45" s="913"/>
      <c r="K45" s="914"/>
    </row>
    <row r="46" spans="1:11" x14ac:dyDescent="0.2">
      <c r="A46" s="915"/>
      <c r="B46" s="916"/>
      <c r="C46" s="916"/>
      <c r="D46" s="916"/>
      <c r="E46" s="916"/>
      <c r="F46" s="916"/>
      <c r="G46" s="916"/>
      <c r="H46" s="916"/>
      <c r="I46" s="916"/>
      <c r="J46" s="916"/>
      <c r="K46" s="917"/>
    </row>
    <row r="48" spans="1:11" ht="15" thickBot="1" x14ac:dyDescent="0.25">
      <c r="A48" s="7" t="s">
        <v>308</v>
      </c>
    </row>
    <row r="49" spans="1:11" ht="15" thickTop="1" x14ac:dyDescent="0.2">
      <c r="A49" s="762"/>
      <c r="B49" s="763"/>
      <c r="C49" s="763"/>
      <c r="D49" s="763"/>
      <c r="E49" s="763"/>
      <c r="F49" s="763"/>
      <c r="G49" s="763"/>
      <c r="H49" s="763"/>
      <c r="I49" s="763"/>
      <c r="J49" s="763"/>
      <c r="K49" s="764"/>
    </row>
    <row r="50" spans="1:11" x14ac:dyDescent="0.2">
      <c r="A50" s="765"/>
      <c r="B50" s="766"/>
      <c r="C50" s="766"/>
      <c r="D50" s="766"/>
      <c r="E50" s="766"/>
      <c r="F50" s="766"/>
      <c r="G50" s="766"/>
      <c r="H50" s="766"/>
      <c r="I50" s="766"/>
      <c r="J50" s="766"/>
      <c r="K50" s="767"/>
    </row>
    <row r="51" spans="1:11" x14ac:dyDescent="0.2">
      <c r="A51" s="765"/>
      <c r="B51" s="766"/>
      <c r="C51" s="766"/>
      <c r="D51" s="766"/>
      <c r="E51" s="766"/>
      <c r="F51" s="766"/>
      <c r="G51" s="766"/>
      <c r="H51" s="766"/>
      <c r="I51" s="766"/>
      <c r="J51" s="766"/>
      <c r="K51" s="767"/>
    </row>
    <row r="52" spans="1:11" x14ac:dyDescent="0.2">
      <c r="A52" s="765"/>
      <c r="B52" s="766"/>
      <c r="C52" s="766"/>
      <c r="D52" s="766"/>
      <c r="E52" s="766"/>
      <c r="F52" s="766"/>
      <c r="G52" s="766"/>
      <c r="H52" s="766"/>
      <c r="I52" s="766"/>
      <c r="J52" s="766"/>
      <c r="K52" s="767"/>
    </row>
    <row r="53" spans="1:11" x14ac:dyDescent="0.2">
      <c r="A53" s="765"/>
      <c r="B53" s="766"/>
      <c r="C53" s="766"/>
      <c r="D53" s="766"/>
      <c r="E53" s="766"/>
      <c r="F53" s="766"/>
      <c r="G53" s="766"/>
      <c r="H53" s="766"/>
      <c r="I53" s="766"/>
      <c r="J53" s="766"/>
      <c r="K53" s="767"/>
    </row>
    <row r="54" spans="1:11" x14ac:dyDescent="0.2">
      <c r="A54" s="765"/>
      <c r="B54" s="766"/>
      <c r="C54" s="766"/>
      <c r="D54" s="766"/>
      <c r="E54" s="766"/>
      <c r="F54" s="766"/>
      <c r="G54" s="766"/>
      <c r="H54" s="766"/>
      <c r="I54" s="766"/>
      <c r="J54" s="766"/>
      <c r="K54" s="767"/>
    </row>
    <row r="55" spans="1:11" ht="15" thickBot="1" x14ac:dyDescent="0.25">
      <c r="A55" s="768"/>
      <c r="B55" s="769"/>
      <c r="C55" s="769"/>
      <c r="D55" s="769"/>
      <c r="E55" s="769"/>
      <c r="F55" s="769"/>
      <c r="G55" s="769"/>
      <c r="H55" s="769"/>
      <c r="I55" s="769"/>
      <c r="J55" s="769"/>
      <c r="K55" s="770"/>
    </row>
    <row r="56" spans="1:11" ht="15" thickTop="1" x14ac:dyDescent="0.2"/>
    <row r="57" spans="1:11" ht="15" thickBot="1" x14ac:dyDescent="0.25"/>
    <row r="58" spans="1:11" ht="17.25" customHeight="1" thickTop="1" thickBot="1" x14ac:dyDescent="0.25">
      <c r="A58" s="54" t="s">
        <v>467</v>
      </c>
      <c r="C58" s="675"/>
      <c r="D58" s="895"/>
      <c r="E58" s="895"/>
      <c r="F58" s="895"/>
      <c r="G58" s="895"/>
      <c r="H58" s="895"/>
      <c r="I58" s="895"/>
      <c r="J58" s="895"/>
      <c r="K58" s="676"/>
    </row>
    <row r="59" spans="1:11" ht="15.75" thickTop="1" thickBot="1" x14ac:dyDescent="0.25">
      <c r="A59" s="1"/>
    </row>
    <row r="60" spans="1:11" ht="20.25" customHeight="1" thickTop="1" thickBot="1" x14ac:dyDescent="0.25">
      <c r="A60" s="29" t="s">
        <v>253</v>
      </c>
      <c r="D60" s="921"/>
      <c r="E60" s="922"/>
      <c r="F60" s="922"/>
      <c r="G60" s="922"/>
      <c r="H60" s="922"/>
      <c r="I60" s="922"/>
      <c r="J60" s="922"/>
      <c r="K60" s="923"/>
    </row>
    <row r="61" spans="1:11" ht="15" thickTop="1" x14ac:dyDescent="0.2">
      <c r="A61" s="1"/>
    </row>
    <row r="62" spans="1:11" x14ac:dyDescent="0.2">
      <c r="A62" s="1" t="s">
        <v>208</v>
      </c>
    </row>
    <row r="63" spans="1:11" ht="15" thickBot="1" x14ac:dyDescent="0.25">
      <c r="A63" s="1"/>
    </row>
    <row r="64" spans="1:11" ht="15.75" thickTop="1" thickBot="1" x14ac:dyDescent="0.25">
      <c r="A64" s="1" t="s">
        <v>209</v>
      </c>
      <c r="B64" s="15">
        <f ca="1">TODAY()</f>
        <v>45030</v>
      </c>
      <c r="D64" s="2" t="s">
        <v>210</v>
      </c>
      <c r="E64" s="675"/>
      <c r="F64" s="895"/>
      <c r="G64" s="895"/>
      <c r="H64" s="676"/>
    </row>
    <row r="65" spans="1:15" ht="15" thickTop="1" x14ac:dyDescent="0.2"/>
    <row r="67" spans="1:15" ht="15.75" thickBot="1" x14ac:dyDescent="0.3">
      <c r="J67" s="882" t="s">
        <v>265</v>
      </c>
      <c r="K67" s="882"/>
    </row>
    <row r="68" spans="1:15" ht="15" thickTop="1" x14ac:dyDescent="0.2">
      <c r="J68" s="883"/>
      <c r="K68" s="884"/>
    </row>
    <row r="69" spans="1:15" x14ac:dyDescent="0.2">
      <c r="J69" s="885"/>
      <c r="K69" s="886"/>
    </row>
    <row r="70" spans="1:15" x14ac:dyDescent="0.2">
      <c r="J70" s="885"/>
      <c r="K70" s="886"/>
    </row>
    <row r="71" spans="1:15" x14ac:dyDescent="0.2">
      <c r="J71" s="885"/>
      <c r="K71" s="886"/>
    </row>
    <row r="72" spans="1:15" x14ac:dyDescent="0.2">
      <c r="J72" s="885"/>
      <c r="K72" s="886"/>
    </row>
    <row r="73" spans="1:15" ht="15" thickBot="1" x14ac:dyDescent="0.25">
      <c r="J73" s="887"/>
      <c r="K73" s="888"/>
    </row>
    <row r="74" spans="1:15" ht="15" thickTop="1" x14ac:dyDescent="0.2"/>
    <row r="75" spans="1:15" ht="41.25" customHeight="1" x14ac:dyDescent="0.2">
      <c r="A75" s="892" t="s">
        <v>469</v>
      </c>
      <c r="B75" s="893"/>
      <c r="C75" s="893"/>
      <c r="D75" s="893"/>
      <c r="E75" s="893"/>
      <c r="F75" s="893"/>
      <c r="G75" s="893"/>
      <c r="H75" s="893"/>
      <c r="I75" s="893"/>
      <c r="J75" s="893"/>
      <c r="K75" s="894"/>
    </row>
    <row r="76" spans="1:15" s="16" customFormat="1" ht="15" x14ac:dyDescent="0.25">
      <c r="A76" s="32" t="s">
        <v>264</v>
      </c>
      <c r="B76" s="33"/>
      <c r="C76" s="33"/>
      <c r="D76" s="33"/>
      <c r="E76" s="33"/>
      <c r="F76" s="33"/>
      <c r="G76" s="33"/>
      <c r="H76" s="33"/>
      <c r="I76" s="33"/>
      <c r="J76" s="33"/>
      <c r="K76" s="34"/>
      <c r="L76" s="31"/>
      <c r="M76" s="31"/>
      <c r="N76" s="31"/>
      <c r="O76" s="31"/>
    </row>
    <row r="77" spans="1:15" s="16" customFormat="1" ht="15" x14ac:dyDescent="0.25">
      <c r="A77" s="35" t="s">
        <v>818</v>
      </c>
      <c r="B77" s="36"/>
      <c r="C77" s="36"/>
      <c r="D77" s="36"/>
      <c r="E77" s="36"/>
      <c r="F77" s="36"/>
      <c r="G77" s="36"/>
      <c r="H77" s="36"/>
      <c r="I77" s="36"/>
      <c r="J77" s="36"/>
      <c r="K77" s="37"/>
      <c r="L77" s="31"/>
      <c r="M77" s="31"/>
      <c r="N77" s="31"/>
      <c r="O77" s="31"/>
    </row>
    <row r="80" spans="1:15" ht="18" x14ac:dyDescent="0.25">
      <c r="A80" s="8" t="s">
        <v>202</v>
      </c>
    </row>
    <row r="84" spans="1:15" x14ac:dyDescent="0.2">
      <c r="A84" s="880"/>
      <c r="B84" s="880"/>
      <c r="C84" s="880"/>
      <c r="D84" s="880"/>
      <c r="E84" s="880"/>
      <c r="F84" s="880"/>
      <c r="G84" s="880"/>
      <c r="H84" s="880"/>
      <c r="I84" s="880"/>
      <c r="J84" s="880"/>
      <c r="K84" s="880"/>
      <c r="L84" s="880"/>
      <c r="M84" s="880"/>
      <c r="N84" s="880"/>
      <c r="O84" s="880"/>
    </row>
    <row r="85" spans="1:15" x14ac:dyDescent="0.2">
      <c r="A85" s="880"/>
      <c r="B85" s="880"/>
      <c r="C85" s="880"/>
      <c r="D85" s="880"/>
      <c r="E85" s="880"/>
      <c r="F85" s="880"/>
      <c r="G85" s="880"/>
      <c r="H85" s="880"/>
      <c r="I85" s="880"/>
      <c r="J85" s="880"/>
      <c r="K85" s="880"/>
      <c r="L85" s="880"/>
      <c r="M85" s="880"/>
      <c r="N85" s="880"/>
      <c r="O85" s="880"/>
    </row>
    <row r="86" spans="1:15" x14ac:dyDescent="0.2">
      <c r="A86" s="881"/>
      <c r="B86" s="880"/>
      <c r="C86" s="880"/>
      <c r="D86" s="880"/>
      <c r="E86" s="880"/>
      <c r="F86" s="880"/>
      <c r="G86" s="880"/>
      <c r="H86" s="880"/>
      <c r="I86" s="880"/>
      <c r="J86" s="880"/>
      <c r="K86" s="880"/>
      <c r="L86" s="880"/>
      <c r="M86" s="880"/>
      <c r="N86" s="880"/>
      <c r="O86" s="880"/>
    </row>
  </sheetData>
  <sheetProtection password="B847" sheet="1" objects="1" scenarios="1" formatColumns="0" formatRows="0"/>
  <mergeCells count="21">
    <mergeCell ref="A85:O85"/>
    <mergeCell ref="A86:O86"/>
    <mergeCell ref="D60:K60"/>
    <mergeCell ref="E64:H64"/>
    <mergeCell ref="J67:K67"/>
    <mergeCell ref="J68:K73"/>
    <mergeCell ref="A75:K75"/>
    <mergeCell ref="A84:O84"/>
    <mergeCell ref="C58:K58"/>
    <mergeCell ref="A1:K1"/>
    <mergeCell ref="A4:B4"/>
    <mergeCell ref="C4:E4"/>
    <mergeCell ref="A6:D6"/>
    <mergeCell ref="E6:K6"/>
    <mergeCell ref="A8:B8"/>
    <mergeCell ref="C8:K8"/>
    <mergeCell ref="A11:K16"/>
    <mergeCell ref="A19:K27"/>
    <mergeCell ref="A31:K39"/>
    <mergeCell ref="A42:K46"/>
    <mergeCell ref="A49:K55"/>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889" t="s">
        <v>807</v>
      </c>
      <c r="B1" s="890"/>
      <c r="C1" s="890"/>
      <c r="D1" s="890"/>
      <c r="E1" s="890"/>
      <c r="F1" s="890"/>
      <c r="G1" s="890"/>
      <c r="H1" s="890"/>
      <c r="I1" s="890"/>
      <c r="J1" s="890"/>
      <c r="K1" s="891"/>
    </row>
    <row r="2" spans="1:11" s="6" customFormat="1" ht="17.25" customHeight="1" thickTop="1" x14ac:dyDescent="0.2">
      <c r="A2" s="9"/>
      <c r="B2" s="9"/>
      <c r="C2" s="9"/>
      <c r="D2" s="9"/>
      <c r="E2" s="9"/>
      <c r="F2" s="9"/>
      <c r="G2" s="9"/>
      <c r="H2" s="9"/>
      <c r="I2" s="9"/>
      <c r="J2" s="9"/>
      <c r="K2" s="9"/>
    </row>
    <row r="3" spans="1:11" s="6" customFormat="1" ht="17.25" customHeight="1" x14ac:dyDescent="0.2">
      <c r="A3" s="9"/>
      <c r="B3" s="9"/>
      <c r="C3" s="9"/>
      <c r="D3" s="9"/>
      <c r="E3" s="9"/>
      <c r="F3" s="9"/>
      <c r="G3" s="9"/>
      <c r="H3" s="9"/>
      <c r="I3" s="9"/>
      <c r="J3" s="9"/>
      <c r="K3" s="9"/>
    </row>
    <row r="4" spans="1:11" s="6" customFormat="1" ht="20.100000000000001" customHeight="1" x14ac:dyDescent="0.2">
      <c r="A4" s="896" t="s">
        <v>1</v>
      </c>
      <c r="B4" s="896"/>
      <c r="C4" s="918" t="str">
        <f>IF('Fiche 3-1'!E5&lt;&gt;"",'Fiche 3-1'!E5,"")</f>
        <v/>
      </c>
      <c r="D4" s="919"/>
      <c r="E4" s="920"/>
      <c r="F4" s="9"/>
      <c r="G4" s="30"/>
      <c r="H4" s="9"/>
      <c r="I4" s="9"/>
      <c r="J4" s="9"/>
      <c r="K4" s="9"/>
    </row>
    <row r="5" spans="1:11" s="6" customFormat="1" ht="13.5" customHeight="1" x14ac:dyDescent="0.2">
      <c r="A5" s="2"/>
      <c r="B5" s="2"/>
      <c r="C5" s="9"/>
      <c r="D5" s="9"/>
      <c r="E5" s="9"/>
      <c r="F5" s="9"/>
      <c r="G5" s="9"/>
      <c r="H5" s="9"/>
      <c r="I5" s="9"/>
      <c r="J5" s="9"/>
      <c r="K5" s="9"/>
    </row>
    <row r="6" spans="1:11" s="6" customFormat="1" ht="20.100000000000001" customHeight="1" x14ac:dyDescent="0.2">
      <c r="A6" s="897" t="s">
        <v>45</v>
      </c>
      <c r="B6" s="897"/>
      <c r="C6" s="897"/>
      <c r="D6" s="897"/>
      <c r="E6" s="898" t="str">
        <f>IF('Fiche 3-1'!E7&lt;&gt;"",'Fiche 3-1'!E7,"")</f>
        <v/>
      </c>
      <c r="F6" s="899"/>
      <c r="G6" s="899"/>
      <c r="H6" s="899"/>
      <c r="I6" s="899"/>
      <c r="J6" s="899"/>
      <c r="K6" s="900"/>
    </row>
    <row r="7" spans="1:11" s="6" customFormat="1" ht="12.75" customHeight="1" x14ac:dyDescent="0.2">
      <c r="A7" s="3"/>
      <c r="B7" s="2"/>
      <c r="C7" s="9"/>
      <c r="D7" s="9"/>
      <c r="E7" s="9"/>
      <c r="F7" s="9"/>
      <c r="G7" s="9"/>
      <c r="H7" s="9"/>
      <c r="I7" s="9"/>
      <c r="J7" s="9"/>
      <c r="K7" s="9"/>
    </row>
    <row r="8" spans="1:11" s="6" customFormat="1" ht="20.100000000000001" customHeight="1" x14ac:dyDescent="0.2">
      <c r="A8" s="897" t="s">
        <v>53</v>
      </c>
      <c r="B8" s="897"/>
      <c r="C8" s="898" t="str">
        <f>IF('Fiche 3-1'!D28&lt;&gt;"",'Fiche 3-1'!D28,"")</f>
        <v/>
      </c>
      <c r="D8" s="899"/>
      <c r="E8" s="899"/>
      <c r="F8" s="899"/>
      <c r="G8" s="899"/>
      <c r="H8" s="899"/>
      <c r="I8" s="899"/>
      <c r="J8" s="899"/>
      <c r="K8" s="900"/>
    </row>
    <row r="9" spans="1:11" s="6" customFormat="1" ht="30.75" customHeight="1" x14ac:dyDescent="0.2">
      <c r="A9" s="3"/>
      <c r="B9" s="2"/>
      <c r="C9" s="9"/>
      <c r="D9" s="9"/>
      <c r="E9" s="9"/>
      <c r="F9" s="9"/>
      <c r="G9" s="9"/>
      <c r="H9" s="9"/>
      <c r="I9" s="9"/>
      <c r="J9" s="9"/>
      <c r="K9" s="9"/>
    </row>
    <row r="10" spans="1:11" ht="15" thickBot="1" x14ac:dyDescent="0.25">
      <c r="A10" s="7" t="s">
        <v>307</v>
      </c>
    </row>
    <row r="11" spans="1:11" ht="15" thickTop="1" x14ac:dyDescent="0.2">
      <c r="A11" s="762"/>
      <c r="B11" s="763"/>
      <c r="C11" s="763"/>
      <c r="D11" s="763"/>
      <c r="E11" s="763"/>
      <c r="F11" s="763"/>
      <c r="G11" s="763"/>
      <c r="H11" s="763"/>
      <c r="I11" s="763"/>
      <c r="J11" s="763"/>
      <c r="K11" s="764"/>
    </row>
    <row r="12" spans="1:11" x14ac:dyDescent="0.2">
      <c r="A12" s="765"/>
      <c r="B12" s="766"/>
      <c r="C12" s="766"/>
      <c r="D12" s="766"/>
      <c r="E12" s="766"/>
      <c r="F12" s="766"/>
      <c r="G12" s="766"/>
      <c r="H12" s="766"/>
      <c r="I12" s="766"/>
      <c r="J12" s="766"/>
      <c r="K12" s="767"/>
    </row>
    <row r="13" spans="1:11" x14ac:dyDescent="0.2">
      <c r="A13" s="765"/>
      <c r="B13" s="766"/>
      <c r="C13" s="766"/>
      <c r="D13" s="766"/>
      <c r="E13" s="766"/>
      <c r="F13" s="766"/>
      <c r="G13" s="766"/>
      <c r="H13" s="766"/>
      <c r="I13" s="766"/>
      <c r="J13" s="766"/>
      <c r="K13" s="767"/>
    </row>
    <row r="14" spans="1:11" x14ac:dyDescent="0.2">
      <c r="A14" s="765"/>
      <c r="B14" s="766"/>
      <c r="C14" s="766"/>
      <c r="D14" s="766"/>
      <c r="E14" s="766"/>
      <c r="F14" s="766"/>
      <c r="G14" s="766"/>
      <c r="H14" s="766"/>
      <c r="I14" s="766"/>
      <c r="J14" s="766"/>
      <c r="K14" s="767"/>
    </row>
    <row r="15" spans="1:11" x14ac:dyDescent="0.2">
      <c r="A15" s="765"/>
      <c r="B15" s="766"/>
      <c r="C15" s="766"/>
      <c r="D15" s="766"/>
      <c r="E15" s="766"/>
      <c r="F15" s="766"/>
      <c r="G15" s="766"/>
      <c r="H15" s="766"/>
      <c r="I15" s="766"/>
      <c r="J15" s="766"/>
      <c r="K15" s="767"/>
    </row>
    <row r="16" spans="1:11" ht="15" thickBot="1" x14ac:dyDescent="0.25">
      <c r="A16" s="768"/>
      <c r="B16" s="769"/>
      <c r="C16" s="769"/>
      <c r="D16" s="769"/>
      <c r="E16" s="769"/>
      <c r="F16" s="769"/>
      <c r="G16" s="769"/>
      <c r="H16" s="769"/>
      <c r="I16" s="769"/>
      <c r="J16" s="769"/>
      <c r="K16" s="770"/>
    </row>
    <row r="17" spans="1:11" ht="15" thickTop="1" x14ac:dyDescent="0.2"/>
    <row r="18" spans="1:11" ht="15" thickBot="1" x14ac:dyDescent="0.25">
      <c r="A18" s="7" t="s">
        <v>205</v>
      </c>
    </row>
    <row r="19" spans="1:11" ht="27" customHeight="1" thickTop="1" x14ac:dyDescent="0.2">
      <c r="A19" s="762"/>
      <c r="B19" s="901"/>
      <c r="C19" s="901"/>
      <c r="D19" s="901"/>
      <c r="E19" s="901"/>
      <c r="F19" s="901"/>
      <c r="G19" s="901"/>
      <c r="H19" s="901"/>
      <c r="I19" s="901"/>
      <c r="J19" s="901"/>
      <c r="K19" s="902"/>
    </row>
    <row r="20" spans="1:11" x14ac:dyDescent="0.2">
      <c r="A20" s="903"/>
      <c r="B20" s="904"/>
      <c r="C20" s="904"/>
      <c r="D20" s="904"/>
      <c r="E20" s="904"/>
      <c r="F20" s="904"/>
      <c r="G20" s="904"/>
      <c r="H20" s="904"/>
      <c r="I20" s="904"/>
      <c r="J20" s="904"/>
      <c r="K20" s="905"/>
    </row>
    <row r="21" spans="1:11" x14ac:dyDescent="0.2">
      <c r="A21" s="903"/>
      <c r="B21" s="904"/>
      <c r="C21" s="904"/>
      <c r="D21" s="904"/>
      <c r="E21" s="904"/>
      <c r="F21" s="904"/>
      <c r="G21" s="904"/>
      <c r="H21" s="904"/>
      <c r="I21" s="904"/>
      <c r="J21" s="904"/>
      <c r="K21" s="905"/>
    </row>
    <row r="22" spans="1:11" x14ac:dyDescent="0.2">
      <c r="A22" s="903"/>
      <c r="B22" s="904"/>
      <c r="C22" s="904"/>
      <c r="D22" s="904"/>
      <c r="E22" s="904"/>
      <c r="F22" s="904"/>
      <c r="G22" s="904"/>
      <c r="H22" s="904"/>
      <c r="I22" s="904"/>
      <c r="J22" s="904"/>
      <c r="K22" s="905"/>
    </row>
    <row r="23" spans="1:11" x14ac:dyDescent="0.2">
      <c r="A23" s="903"/>
      <c r="B23" s="904"/>
      <c r="C23" s="904"/>
      <c r="D23" s="904"/>
      <c r="E23" s="904"/>
      <c r="F23" s="904"/>
      <c r="G23" s="904"/>
      <c r="H23" s="904"/>
      <c r="I23" s="904"/>
      <c r="J23" s="904"/>
      <c r="K23" s="905"/>
    </row>
    <row r="24" spans="1:11" x14ac:dyDescent="0.2">
      <c r="A24" s="903"/>
      <c r="B24" s="904"/>
      <c r="C24" s="904"/>
      <c r="D24" s="904"/>
      <c r="E24" s="904"/>
      <c r="F24" s="904"/>
      <c r="G24" s="904"/>
      <c r="H24" s="904"/>
      <c r="I24" s="904"/>
      <c r="J24" s="904"/>
      <c r="K24" s="905"/>
    </row>
    <row r="25" spans="1:11" x14ac:dyDescent="0.2">
      <c r="A25" s="903"/>
      <c r="B25" s="904"/>
      <c r="C25" s="904"/>
      <c r="D25" s="904"/>
      <c r="E25" s="904"/>
      <c r="F25" s="904"/>
      <c r="G25" s="904"/>
      <c r="H25" s="904"/>
      <c r="I25" s="904"/>
      <c r="J25" s="904"/>
      <c r="K25" s="905"/>
    </row>
    <row r="26" spans="1:11" x14ac:dyDescent="0.2">
      <c r="A26" s="903"/>
      <c r="B26" s="904"/>
      <c r="C26" s="904"/>
      <c r="D26" s="904"/>
      <c r="E26" s="904"/>
      <c r="F26" s="904"/>
      <c r="G26" s="904"/>
      <c r="H26" s="904"/>
      <c r="I26" s="904"/>
      <c r="J26" s="904"/>
      <c r="K26" s="905"/>
    </row>
    <row r="27" spans="1:11" ht="15" thickBot="1" x14ac:dyDescent="0.25">
      <c r="A27" s="906"/>
      <c r="B27" s="907"/>
      <c r="C27" s="907"/>
      <c r="D27" s="907"/>
      <c r="E27" s="907"/>
      <c r="F27" s="907"/>
      <c r="G27" s="907"/>
      <c r="H27" s="907"/>
      <c r="I27" s="907"/>
      <c r="J27" s="907"/>
      <c r="K27" s="908"/>
    </row>
    <row r="28" spans="1:11" ht="15" thickTop="1" x14ac:dyDescent="0.2"/>
    <row r="30" spans="1:11" ht="15" thickBot="1" x14ac:dyDescent="0.25">
      <c r="A30" s="7" t="s">
        <v>206</v>
      </c>
    </row>
    <row r="31" spans="1:11" ht="15" thickTop="1" x14ac:dyDescent="0.2">
      <c r="A31" s="762"/>
      <c r="B31" s="901"/>
      <c r="C31" s="901"/>
      <c r="D31" s="901"/>
      <c r="E31" s="901"/>
      <c r="F31" s="901"/>
      <c r="G31" s="901"/>
      <c r="H31" s="901"/>
      <c r="I31" s="901"/>
      <c r="J31" s="901"/>
      <c r="K31" s="902"/>
    </row>
    <row r="32" spans="1:11" x14ac:dyDescent="0.2">
      <c r="A32" s="903"/>
      <c r="B32" s="904"/>
      <c r="C32" s="904"/>
      <c r="D32" s="904"/>
      <c r="E32" s="904"/>
      <c r="F32" s="904"/>
      <c r="G32" s="904"/>
      <c r="H32" s="904"/>
      <c r="I32" s="904"/>
      <c r="J32" s="904"/>
      <c r="K32" s="905"/>
    </row>
    <row r="33" spans="1:11" x14ac:dyDescent="0.2">
      <c r="A33" s="903"/>
      <c r="B33" s="904"/>
      <c r="C33" s="904"/>
      <c r="D33" s="904"/>
      <c r="E33" s="904"/>
      <c r="F33" s="904"/>
      <c r="G33" s="904"/>
      <c r="H33" s="904"/>
      <c r="I33" s="904"/>
      <c r="J33" s="904"/>
      <c r="K33" s="905"/>
    </row>
    <row r="34" spans="1:11" x14ac:dyDescent="0.2">
      <c r="A34" s="903"/>
      <c r="B34" s="904"/>
      <c r="C34" s="904"/>
      <c r="D34" s="904"/>
      <c r="E34" s="904"/>
      <c r="F34" s="904"/>
      <c r="G34" s="904"/>
      <c r="H34" s="904"/>
      <c r="I34" s="904"/>
      <c r="J34" s="904"/>
      <c r="K34" s="905"/>
    </row>
    <row r="35" spans="1:11" x14ac:dyDescent="0.2">
      <c r="A35" s="903"/>
      <c r="B35" s="904"/>
      <c r="C35" s="904"/>
      <c r="D35" s="904"/>
      <c r="E35" s="904"/>
      <c r="F35" s="904"/>
      <c r="G35" s="904"/>
      <c r="H35" s="904"/>
      <c r="I35" s="904"/>
      <c r="J35" s="904"/>
      <c r="K35" s="905"/>
    </row>
    <row r="36" spans="1:11" x14ac:dyDescent="0.2">
      <c r="A36" s="903"/>
      <c r="B36" s="904"/>
      <c r="C36" s="904"/>
      <c r="D36" s="904"/>
      <c r="E36" s="904"/>
      <c r="F36" s="904"/>
      <c r="G36" s="904"/>
      <c r="H36" s="904"/>
      <c r="I36" s="904"/>
      <c r="J36" s="904"/>
      <c r="K36" s="905"/>
    </row>
    <row r="37" spans="1:11" x14ac:dyDescent="0.2">
      <c r="A37" s="903"/>
      <c r="B37" s="904"/>
      <c r="C37" s="904"/>
      <c r="D37" s="904"/>
      <c r="E37" s="904"/>
      <c r="F37" s="904"/>
      <c r="G37" s="904"/>
      <c r="H37" s="904"/>
      <c r="I37" s="904"/>
      <c r="J37" s="904"/>
      <c r="K37" s="905"/>
    </row>
    <row r="38" spans="1:11" x14ac:dyDescent="0.2">
      <c r="A38" s="903"/>
      <c r="B38" s="904"/>
      <c r="C38" s="904"/>
      <c r="D38" s="904"/>
      <c r="E38" s="904"/>
      <c r="F38" s="904"/>
      <c r="G38" s="904"/>
      <c r="H38" s="904"/>
      <c r="I38" s="904"/>
      <c r="J38" s="904"/>
      <c r="K38" s="905"/>
    </row>
    <row r="39" spans="1:11" ht="15" thickBot="1" x14ac:dyDescent="0.25">
      <c r="A39" s="906"/>
      <c r="B39" s="907"/>
      <c r="C39" s="907"/>
      <c r="D39" s="907"/>
      <c r="E39" s="907"/>
      <c r="F39" s="907"/>
      <c r="G39" s="907"/>
      <c r="H39" s="907"/>
      <c r="I39" s="907"/>
      <c r="J39" s="907"/>
      <c r="K39" s="908"/>
    </row>
    <row r="40" spans="1:11" ht="15" thickTop="1" x14ac:dyDescent="0.2"/>
    <row r="41" spans="1:11" s="1" customFormat="1" ht="12.75" x14ac:dyDescent="0.2">
      <c r="A41" s="7" t="s">
        <v>207</v>
      </c>
    </row>
    <row r="42" spans="1:11" x14ac:dyDescent="0.2">
      <c r="A42" s="909"/>
      <c r="B42" s="910"/>
      <c r="C42" s="910"/>
      <c r="D42" s="910"/>
      <c r="E42" s="910"/>
      <c r="F42" s="910"/>
      <c r="G42" s="910"/>
      <c r="H42" s="910"/>
      <c r="I42" s="910"/>
      <c r="J42" s="910"/>
      <c r="K42" s="911"/>
    </row>
    <row r="43" spans="1:11" x14ac:dyDescent="0.2">
      <c r="A43" s="912"/>
      <c r="B43" s="913"/>
      <c r="C43" s="913"/>
      <c r="D43" s="913"/>
      <c r="E43" s="913"/>
      <c r="F43" s="913"/>
      <c r="G43" s="913"/>
      <c r="H43" s="913"/>
      <c r="I43" s="913"/>
      <c r="J43" s="913"/>
      <c r="K43" s="914"/>
    </row>
    <row r="44" spans="1:11" x14ac:dyDescent="0.2">
      <c r="A44" s="912"/>
      <c r="B44" s="913"/>
      <c r="C44" s="913"/>
      <c r="D44" s="913"/>
      <c r="E44" s="913"/>
      <c r="F44" s="913"/>
      <c r="G44" s="913"/>
      <c r="H44" s="913"/>
      <c r="I44" s="913"/>
      <c r="J44" s="913"/>
      <c r="K44" s="914"/>
    </row>
    <row r="45" spans="1:11" x14ac:dyDescent="0.2">
      <c r="A45" s="912"/>
      <c r="B45" s="913"/>
      <c r="C45" s="913"/>
      <c r="D45" s="913"/>
      <c r="E45" s="913"/>
      <c r="F45" s="913"/>
      <c r="G45" s="913"/>
      <c r="H45" s="913"/>
      <c r="I45" s="913"/>
      <c r="J45" s="913"/>
      <c r="K45" s="914"/>
    </row>
    <row r="46" spans="1:11" x14ac:dyDescent="0.2">
      <c r="A46" s="915"/>
      <c r="B46" s="916"/>
      <c r="C46" s="916"/>
      <c r="D46" s="916"/>
      <c r="E46" s="916"/>
      <c r="F46" s="916"/>
      <c r="G46" s="916"/>
      <c r="H46" s="916"/>
      <c r="I46" s="916"/>
      <c r="J46" s="916"/>
      <c r="K46" s="917"/>
    </row>
    <row r="48" spans="1:11" ht="15" thickBot="1" x14ac:dyDescent="0.25">
      <c r="A48" s="7" t="s">
        <v>308</v>
      </c>
    </row>
    <row r="49" spans="1:11" ht="15" thickTop="1" x14ac:dyDescent="0.2">
      <c r="A49" s="762"/>
      <c r="B49" s="763"/>
      <c r="C49" s="763"/>
      <c r="D49" s="763"/>
      <c r="E49" s="763"/>
      <c r="F49" s="763"/>
      <c r="G49" s="763"/>
      <c r="H49" s="763"/>
      <c r="I49" s="763"/>
      <c r="J49" s="763"/>
      <c r="K49" s="764"/>
    </row>
    <row r="50" spans="1:11" x14ac:dyDescent="0.2">
      <c r="A50" s="765"/>
      <c r="B50" s="766"/>
      <c r="C50" s="766"/>
      <c r="D50" s="766"/>
      <c r="E50" s="766"/>
      <c r="F50" s="766"/>
      <c r="G50" s="766"/>
      <c r="H50" s="766"/>
      <c r="I50" s="766"/>
      <c r="J50" s="766"/>
      <c r="K50" s="767"/>
    </row>
    <row r="51" spans="1:11" x14ac:dyDescent="0.2">
      <c r="A51" s="765"/>
      <c r="B51" s="766"/>
      <c r="C51" s="766"/>
      <c r="D51" s="766"/>
      <c r="E51" s="766"/>
      <c r="F51" s="766"/>
      <c r="G51" s="766"/>
      <c r="H51" s="766"/>
      <c r="I51" s="766"/>
      <c r="J51" s="766"/>
      <c r="K51" s="767"/>
    </row>
    <row r="52" spans="1:11" x14ac:dyDescent="0.2">
      <c r="A52" s="765"/>
      <c r="B52" s="766"/>
      <c r="C52" s="766"/>
      <c r="D52" s="766"/>
      <c r="E52" s="766"/>
      <c r="F52" s="766"/>
      <c r="G52" s="766"/>
      <c r="H52" s="766"/>
      <c r="I52" s="766"/>
      <c r="J52" s="766"/>
      <c r="K52" s="767"/>
    </row>
    <row r="53" spans="1:11" x14ac:dyDescent="0.2">
      <c r="A53" s="765"/>
      <c r="B53" s="766"/>
      <c r="C53" s="766"/>
      <c r="D53" s="766"/>
      <c r="E53" s="766"/>
      <c r="F53" s="766"/>
      <c r="G53" s="766"/>
      <c r="H53" s="766"/>
      <c r="I53" s="766"/>
      <c r="J53" s="766"/>
      <c r="K53" s="767"/>
    </row>
    <row r="54" spans="1:11" x14ac:dyDescent="0.2">
      <c r="A54" s="765"/>
      <c r="B54" s="766"/>
      <c r="C54" s="766"/>
      <c r="D54" s="766"/>
      <c r="E54" s="766"/>
      <c r="F54" s="766"/>
      <c r="G54" s="766"/>
      <c r="H54" s="766"/>
      <c r="I54" s="766"/>
      <c r="J54" s="766"/>
      <c r="K54" s="767"/>
    </row>
    <row r="55" spans="1:11" ht="15" thickBot="1" x14ac:dyDescent="0.25">
      <c r="A55" s="768"/>
      <c r="B55" s="769"/>
      <c r="C55" s="769"/>
      <c r="D55" s="769"/>
      <c r="E55" s="769"/>
      <c r="F55" s="769"/>
      <c r="G55" s="769"/>
      <c r="H55" s="769"/>
      <c r="I55" s="769"/>
      <c r="J55" s="769"/>
      <c r="K55" s="770"/>
    </row>
    <row r="56" spans="1:11" ht="15" thickTop="1" x14ac:dyDescent="0.2"/>
    <row r="57" spans="1:11" ht="15" thickBot="1" x14ac:dyDescent="0.25"/>
    <row r="58" spans="1:11" ht="17.25" customHeight="1" thickTop="1" thickBot="1" x14ac:dyDescent="0.25">
      <c r="A58" s="54" t="s">
        <v>467</v>
      </c>
      <c r="C58" s="675"/>
      <c r="D58" s="895"/>
      <c r="E58" s="895"/>
      <c r="F58" s="895"/>
      <c r="G58" s="895"/>
      <c r="H58" s="895"/>
      <c r="I58" s="895"/>
      <c r="J58" s="895"/>
      <c r="K58" s="676"/>
    </row>
    <row r="59" spans="1:11" ht="15.75" thickTop="1" thickBot="1" x14ac:dyDescent="0.25">
      <c r="A59" s="1"/>
    </row>
    <row r="60" spans="1:11" ht="20.25" customHeight="1" thickTop="1" thickBot="1" x14ac:dyDescent="0.25">
      <c r="A60" s="29" t="s">
        <v>253</v>
      </c>
      <c r="D60" s="921"/>
      <c r="E60" s="922"/>
      <c r="F60" s="922"/>
      <c r="G60" s="922"/>
      <c r="H60" s="922"/>
      <c r="I60" s="922"/>
      <c r="J60" s="922"/>
      <c r="K60" s="923"/>
    </row>
    <row r="61" spans="1:11" ht="15" thickTop="1" x14ac:dyDescent="0.2">
      <c r="A61" s="1"/>
    </row>
    <row r="62" spans="1:11" x14ac:dyDescent="0.2">
      <c r="A62" s="1" t="s">
        <v>208</v>
      </c>
    </row>
    <row r="63" spans="1:11" ht="15" thickBot="1" x14ac:dyDescent="0.25">
      <c r="A63" s="1"/>
    </row>
    <row r="64" spans="1:11" ht="15.75" thickTop="1" thickBot="1" x14ac:dyDescent="0.25">
      <c r="A64" s="1" t="s">
        <v>209</v>
      </c>
      <c r="B64" s="15">
        <f ca="1">TODAY()</f>
        <v>45030</v>
      </c>
      <c r="D64" s="2" t="s">
        <v>210</v>
      </c>
      <c r="E64" s="675"/>
      <c r="F64" s="895"/>
      <c r="G64" s="895"/>
      <c r="H64" s="676"/>
    </row>
    <row r="65" spans="1:15" ht="15" thickTop="1" x14ac:dyDescent="0.2"/>
    <row r="67" spans="1:15" ht="15.75" thickBot="1" x14ac:dyDescent="0.3">
      <c r="J67" s="882" t="s">
        <v>265</v>
      </c>
      <c r="K67" s="882"/>
    </row>
    <row r="68" spans="1:15" ht="15" thickTop="1" x14ac:dyDescent="0.2">
      <c r="J68" s="883"/>
      <c r="K68" s="884"/>
    </row>
    <row r="69" spans="1:15" x14ac:dyDescent="0.2">
      <c r="J69" s="885"/>
      <c r="K69" s="886"/>
    </row>
    <row r="70" spans="1:15" x14ac:dyDescent="0.2">
      <c r="J70" s="885"/>
      <c r="K70" s="886"/>
    </row>
    <row r="71" spans="1:15" x14ac:dyDescent="0.2">
      <c r="J71" s="885"/>
      <c r="K71" s="886"/>
    </row>
    <row r="72" spans="1:15" x14ac:dyDescent="0.2">
      <c r="J72" s="885"/>
      <c r="K72" s="886"/>
    </row>
    <row r="73" spans="1:15" ht="15" thickBot="1" x14ac:dyDescent="0.25">
      <c r="J73" s="887"/>
      <c r="K73" s="888"/>
    </row>
    <row r="74" spans="1:15" ht="15" thickTop="1" x14ac:dyDescent="0.2"/>
    <row r="75" spans="1:15" ht="41.25" customHeight="1" x14ac:dyDescent="0.2">
      <c r="A75" s="892" t="s">
        <v>469</v>
      </c>
      <c r="B75" s="893"/>
      <c r="C75" s="893"/>
      <c r="D75" s="893"/>
      <c r="E75" s="893"/>
      <c r="F75" s="893"/>
      <c r="G75" s="893"/>
      <c r="H75" s="893"/>
      <c r="I75" s="893"/>
      <c r="J75" s="893"/>
      <c r="K75" s="894"/>
    </row>
    <row r="76" spans="1:15" s="16" customFormat="1" ht="15" x14ac:dyDescent="0.25">
      <c r="A76" s="32" t="s">
        <v>264</v>
      </c>
      <c r="B76" s="33"/>
      <c r="C76" s="33"/>
      <c r="D76" s="33"/>
      <c r="E76" s="33"/>
      <c r="F76" s="33"/>
      <c r="G76" s="33"/>
      <c r="H76" s="33"/>
      <c r="I76" s="33"/>
      <c r="J76" s="33"/>
      <c r="K76" s="34"/>
      <c r="L76" s="31"/>
      <c r="M76" s="31"/>
      <c r="N76" s="31"/>
      <c r="O76" s="31"/>
    </row>
    <row r="77" spans="1:15" s="16" customFormat="1" ht="15" x14ac:dyDescent="0.25">
      <c r="A77" s="35" t="s">
        <v>818</v>
      </c>
      <c r="B77" s="36"/>
      <c r="C77" s="36"/>
      <c r="D77" s="36"/>
      <c r="E77" s="36"/>
      <c r="F77" s="36"/>
      <c r="G77" s="36"/>
      <c r="H77" s="36"/>
      <c r="I77" s="36"/>
      <c r="J77" s="36"/>
      <c r="K77" s="37"/>
      <c r="L77" s="31"/>
      <c r="M77" s="31"/>
      <c r="N77" s="31"/>
      <c r="O77" s="31"/>
    </row>
    <row r="80" spans="1:15" ht="18" x14ac:dyDescent="0.25">
      <c r="A80" s="8" t="s">
        <v>202</v>
      </c>
    </row>
    <row r="84" spans="1:15" x14ac:dyDescent="0.2">
      <c r="A84" s="880"/>
      <c r="B84" s="880"/>
      <c r="C84" s="880"/>
      <c r="D84" s="880"/>
      <c r="E84" s="880"/>
      <c r="F84" s="880"/>
      <c r="G84" s="880"/>
      <c r="H84" s="880"/>
      <c r="I84" s="880"/>
      <c r="J84" s="880"/>
      <c r="K84" s="880"/>
      <c r="L84" s="880"/>
      <c r="M84" s="880"/>
      <c r="N84" s="880"/>
      <c r="O84" s="880"/>
    </row>
    <row r="85" spans="1:15" x14ac:dyDescent="0.2">
      <c r="A85" s="880"/>
      <c r="B85" s="880"/>
      <c r="C85" s="880"/>
      <c r="D85" s="880"/>
      <c r="E85" s="880"/>
      <c r="F85" s="880"/>
      <c r="G85" s="880"/>
      <c r="H85" s="880"/>
      <c r="I85" s="880"/>
      <c r="J85" s="880"/>
      <c r="K85" s="880"/>
      <c r="L85" s="880"/>
      <c r="M85" s="880"/>
      <c r="N85" s="880"/>
      <c r="O85" s="880"/>
    </row>
    <row r="86" spans="1:15" x14ac:dyDescent="0.2">
      <c r="A86" s="881"/>
      <c r="B86" s="880"/>
      <c r="C86" s="880"/>
      <c r="D86" s="880"/>
      <c r="E86" s="880"/>
      <c r="F86" s="880"/>
      <c r="G86" s="880"/>
      <c r="H86" s="880"/>
      <c r="I86" s="880"/>
      <c r="J86" s="880"/>
      <c r="K86" s="880"/>
      <c r="L86" s="880"/>
      <c r="M86" s="880"/>
      <c r="N86" s="880"/>
      <c r="O86" s="880"/>
    </row>
  </sheetData>
  <sheetProtection password="B847" sheet="1" objects="1" scenarios="1" formatColumns="0" formatRows="0"/>
  <mergeCells count="21">
    <mergeCell ref="A85:O85"/>
    <mergeCell ref="A86:O86"/>
    <mergeCell ref="D60:K60"/>
    <mergeCell ref="E64:H64"/>
    <mergeCell ref="J67:K67"/>
    <mergeCell ref="J68:K73"/>
    <mergeCell ref="A75:K75"/>
    <mergeCell ref="A84:O84"/>
    <mergeCell ref="C58:K58"/>
    <mergeCell ref="A1:K1"/>
    <mergeCell ref="A4:B4"/>
    <mergeCell ref="C4:E4"/>
    <mergeCell ref="A6:D6"/>
    <mergeCell ref="E6:K6"/>
    <mergeCell ref="A8:B8"/>
    <mergeCell ref="C8:K8"/>
    <mergeCell ref="A11:K16"/>
    <mergeCell ref="A19:K27"/>
    <mergeCell ref="A31:K39"/>
    <mergeCell ref="A42:K46"/>
    <mergeCell ref="A49:K55"/>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889" t="s">
        <v>806</v>
      </c>
      <c r="B1" s="890"/>
      <c r="C1" s="890"/>
      <c r="D1" s="890"/>
      <c r="E1" s="890"/>
      <c r="F1" s="890"/>
      <c r="G1" s="890"/>
      <c r="H1" s="890"/>
      <c r="I1" s="890"/>
      <c r="J1" s="890"/>
      <c r="K1" s="891"/>
    </row>
    <row r="2" spans="1:11" s="6" customFormat="1" ht="17.25" customHeight="1" thickTop="1" x14ac:dyDescent="0.2">
      <c r="A2" s="9"/>
      <c r="B2" s="9"/>
      <c r="C2" s="9"/>
      <c r="D2" s="9"/>
      <c r="E2" s="9"/>
      <c r="F2" s="9"/>
      <c r="G2" s="9"/>
      <c r="H2" s="9"/>
      <c r="I2" s="9"/>
      <c r="J2" s="9"/>
      <c r="K2" s="9"/>
    </row>
    <row r="3" spans="1:11" s="6" customFormat="1" ht="17.25" customHeight="1" x14ac:dyDescent="0.2">
      <c r="A3" s="9"/>
      <c r="B3" s="9"/>
      <c r="C3" s="9"/>
      <c r="D3" s="9"/>
      <c r="E3" s="9"/>
      <c r="F3" s="9"/>
      <c r="G3" s="9"/>
      <c r="H3" s="9"/>
      <c r="I3" s="9"/>
      <c r="J3" s="9"/>
      <c r="K3" s="9"/>
    </row>
    <row r="4" spans="1:11" s="6" customFormat="1" ht="20.100000000000001" customHeight="1" x14ac:dyDescent="0.2">
      <c r="A4" s="896" t="s">
        <v>1</v>
      </c>
      <c r="B4" s="896"/>
      <c r="C4" s="918" t="str">
        <f>IF('Fiche 3-1'!E5&lt;&gt;"",'Fiche 3-1'!E5,"")</f>
        <v/>
      </c>
      <c r="D4" s="919"/>
      <c r="E4" s="920"/>
      <c r="F4" s="9"/>
      <c r="G4" s="30"/>
      <c r="H4" s="9"/>
      <c r="I4" s="9"/>
      <c r="J4" s="9"/>
      <c r="K4" s="9"/>
    </row>
    <row r="5" spans="1:11" s="6" customFormat="1" ht="13.5" customHeight="1" x14ac:dyDescent="0.2">
      <c r="A5" s="2"/>
      <c r="B5" s="2"/>
      <c r="C5" s="9"/>
      <c r="D5" s="9"/>
      <c r="E5" s="9"/>
      <c r="F5" s="9"/>
      <c r="G5" s="9"/>
      <c r="H5" s="9"/>
      <c r="I5" s="9"/>
      <c r="J5" s="9"/>
      <c r="K5" s="9"/>
    </row>
    <row r="6" spans="1:11" s="6" customFormat="1" ht="20.100000000000001" customHeight="1" x14ac:dyDescent="0.2">
      <c r="A6" s="897" t="s">
        <v>45</v>
      </c>
      <c r="B6" s="897"/>
      <c r="C6" s="897"/>
      <c r="D6" s="897"/>
      <c r="E6" s="898" t="str">
        <f>IF('Fiche 3-1'!E7&lt;&gt;"",'Fiche 3-1'!E7,"")</f>
        <v/>
      </c>
      <c r="F6" s="899"/>
      <c r="G6" s="899"/>
      <c r="H6" s="899"/>
      <c r="I6" s="899"/>
      <c r="J6" s="899"/>
      <c r="K6" s="900"/>
    </row>
    <row r="7" spans="1:11" s="6" customFormat="1" ht="12.75" customHeight="1" x14ac:dyDescent="0.2">
      <c r="A7" s="3"/>
      <c r="B7" s="2"/>
      <c r="C7" s="9"/>
      <c r="D7" s="9"/>
      <c r="E7" s="9"/>
      <c r="F7" s="9"/>
      <c r="G7" s="9"/>
      <c r="H7" s="9"/>
      <c r="I7" s="9"/>
      <c r="J7" s="9"/>
      <c r="K7" s="9"/>
    </row>
    <row r="8" spans="1:11" s="6" customFormat="1" ht="20.100000000000001" customHeight="1" x14ac:dyDescent="0.2">
      <c r="A8" s="897" t="s">
        <v>53</v>
      </c>
      <c r="B8" s="897"/>
      <c r="C8" s="898" t="str">
        <f>IF('Fiche 3-1'!D28&lt;&gt;"",'Fiche 3-1'!D28,"")</f>
        <v/>
      </c>
      <c r="D8" s="899"/>
      <c r="E8" s="899"/>
      <c r="F8" s="899"/>
      <c r="G8" s="899"/>
      <c r="H8" s="899"/>
      <c r="I8" s="899"/>
      <c r="J8" s="899"/>
      <c r="K8" s="900"/>
    </row>
    <row r="9" spans="1:11" s="6" customFormat="1" ht="30.75" customHeight="1" x14ac:dyDescent="0.2">
      <c r="A9" s="3"/>
      <c r="B9" s="2"/>
      <c r="C9" s="9"/>
      <c r="D9" s="9"/>
      <c r="E9" s="9"/>
      <c r="F9" s="9"/>
      <c r="G9" s="9"/>
      <c r="H9" s="9"/>
      <c r="I9" s="9"/>
      <c r="J9" s="9"/>
      <c r="K9" s="9"/>
    </row>
    <row r="10" spans="1:11" ht="15" thickBot="1" x14ac:dyDescent="0.25">
      <c r="A10" s="7" t="s">
        <v>307</v>
      </c>
    </row>
    <row r="11" spans="1:11" ht="15" thickTop="1" x14ac:dyDescent="0.2">
      <c r="A11" s="762"/>
      <c r="B11" s="763"/>
      <c r="C11" s="763"/>
      <c r="D11" s="763"/>
      <c r="E11" s="763"/>
      <c r="F11" s="763"/>
      <c r="G11" s="763"/>
      <c r="H11" s="763"/>
      <c r="I11" s="763"/>
      <c r="J11" s="763"/>
      <c r="K11" s="764"/>
    </row>
    <row r="12" spans="1:11" x14ac:dyDescent="0.2">
      <c r="A12" s="765"/>
      <c r="B12" s="766"/>
      <c r="C12" s="766"/>
      <c r="D12" s="766"/>
      <c r="E12" s="766"/>
      <c r="F12" s="766"/>
      <c r="G12" s="766"/>
      <c r="H12" s="766"/>
      <c r="I12" s="766"/>
      <c r="J12" s="766"/>
      <c r="K12" s="767"/>
    </row>
    <row r="13" spans="1:11" x14ac:dyDescent="0.2">
      <c r="A13" s="765"/>
      <c r="B13" s="766"/>
      <c r="C13" s="766"/>
      <c r="D13" s="766"/>
      <c r="E13" s="766"/>
      <c r="F13" s="766"/>
      <c r="G13" s="766"/>
      <c r="H13" s="766"/>
      <c r="I13" s="766"/>
      <c r="J13" s="766"/>
      <c r="K13" s="767"/>
    </row>
    <row r="14" spans="1:11" x14ac:dyDescent="0.2">
      <c r="A14" s="765"/>
      <c r="B14" s="766"/>
      <c r="C14" s="766"/>
      <c r="D14" s="766"/>
      <c r="E14" s="766"/>
      <c r="F14" s="766"/>
      <c r="G14" s="766"/>
      <c r="H14" s="766"/>
      <c r="I14" s="766"/>
      <c r="J14" s="766"/>
      <c r="K14" s="767"/>
    </row>
    <row r="15" spans="1:11" x14ac:dyDescent="0.2">
      <c r="A15" s="765"/>
      <c r="B15" s="766"/>
      <c r="C15" s="766"/>
      <c r="D15" s="766"/>
      <c r="E15" s="766"/>
      <c r="F15" s="766"/>
      <c r="G15" s="766"/>
      <c r="H15" s="766"/>
      <c r="I15" s="766"/>
      <c r="J15" s="766"/>
      <c r="K15" s="767"/>
    </row>
    <row r="16" spans="1:11" ht="15" thickBot="1" x14ac:dyDescent="0.25">
      <c r="A16" s="768"/>
      <c r="B16" s="769"/>
      <c r="C16" s="769"/>
      <c r="D16" s="769"/>
      <c r="E16" s="769"/>
      <c r="F16" s="769"/>
      <c r="G16" s="769"/>
      <c r="H16" s="769"/>
      <c r="I16" s="769"/>
      <c r="J16" s="769"/>
      <c r="K16" s="770"/>
    </row>
    <row r="17" spans="1:11" ht="15" thickTop="1" x14ac:dyDescent="0.2"/>
    <row r="18" spans="1:11" ht="15" thickBot="1" x14ac:dyDescent="0.25">
      <c r="A18" s="7" t="s">
        <v>205</v>
      </c>
    </row>
    <row r="19" spans="1:11" ht="27" customHeight="1" thickTop="1" x14ac:dyDescent="0.2">
      <c r="A19" s="762"/>
      <c r="B19" s="901"/>
      <c r="C19" s="901"/>
      <c r="D19" s="901"/>
      <c r="E19" s="901"/>
      <c r="F19" s="901"/>
      <c r="G19" s="901"/>
      <c r="H19" s="901"/>
      <c r="I19" s="901"/>
      <c r="J19" s="901"/>
      <c r="K19" s="902"/>
    </row>
    <row r="20" spans="1:11" x14ac:dyDescent="0.2">
      <c r="A20" s="903"/>
      <c r="B20" s="904"/>
      <c r="C20" s="904"/>
      <c r="D20" s="904"/>
      <c r="E20" s="904"/>
      <c r="F20" s="904"/>
      <c r="G20" s="904"/>
      <c r="H20" s="904"/>
      <c r="I20" s="904"/>
      <c r="J20" s="904"/>
      <c r="K20" s="905"/>
    </row>
    <row r="21" spans="1:11" x14ac:dyDescent="0.2">
      <c r="A21" s="903"/>
      <c r="B21" s="904"/>
      <c r="C21" s="904"/>
      <c r="D21" s="904"/>
      <c r="E21" s="904"/>
      <c r="F21" s="904"/>
      <c r="G21" s="904"/>
      <c r="H21" s="904"/>
      <c r="I21" s="904"/>
      <c r="J21" s="904"/>
      <c r="K21" s="905"/>
    </row>
    <row r="22" spans="1:11" x14ac:dyDescent="0.2">
      <c r="A22" s="903"/>
      <c r="B22" s="904"/>
      <c r="C22" s="904"/>
      <c r="D22" s="904"/>
      <c r="E22" s="904"/>
      <c r="F22" s="904"/>
      <c r="G22" s="904"/>
      <c r="H22" s="904"/>
      <c r="I22" s="904"/>
      <c r="J22" s="904"/>
      <c r="K22" s="905"/>
    </row>
    <row r="23" spans="1:11" x14ac:dyDescent="0.2">
      <c r="A23" s="903"/>
      <c r="B23" s="904"/>
      <c r="C23" s="904"/>
      <c r="D23" s="904"/>
      <c r="E23" s="904"/>
      <c r="F23" s="904"/>
      <c r="G23" s="904"/>
      <c r="H23" s="904"/>
      <c r="I23" s="904"/>
      <c r="J23" s="904"/>
      <c r="K23" s="905"/>
    </row>
    <row r="24" spans="1:11" x14ac:dyDescent="0.2">
      <c r="A24" s="903"/>
      <c r="B24" s="904"/>
      <c r="C24" s="904"/>
      <c r="D24" s="904"/>
      <c r="E24" s="904"/>
      <c r="F24" s="904"/>
      <c r="G24" s="904"/>
      <c r="H24" s="904"/>
      <c r="I24" s="904"/>
      <c r="J24" s="904"/>
      <c r="K24" s="905"/>
    </row>
    <row r="25" spans="1:11" x14ac:dyDescent="0.2">
      <c r="A25" s="903"/>
      <c r="B25" s="904"/>
      <c r="C25" s="904"/>
      <c r="D25" s="904"/>
      <c r="E25" s="904"/>
      <c r="F25" s="904"/>
      <c r="G25" s="904"/>
      <c r="H25" s="904"/>
      <c r="I25" s="904"/>
      <c r="J25" s="904"/>
      <c r="K25" s="905"/>
    </row>
    <row r="26" spans="1:11" x14ac:dyDescent="0.2">
      <c r="A26" s="903"/>
      <c r="B26" s="904"/>
      <c r="C26" s="904"/>
      <c r="D26" s="904"/>
      <c r="E26" s="904"/>
      <c r="F26" s="904"/>
      <c r="G26" s="904"/>
      <c r="H26" s="904"/>
      <c r="I26" s="904"/>
      <c r="J26" s="904"/>
      <c r="K26" s="905"/>
    </row>
    <row r="27" spans="1:11" ht="15" thickBot="1" x14ac:dyDescent="0.25">
      <c r="A27" s="906"/>
      <c r="B27" s="907"/>
      <c r="C27" s="907"/>
      <c r="D27" s="907"/>
      <c r="E27" s="907"/>
      <c r="F27" s="907"/>
      <c r="G27" s="907"/>
      <c r="H27" s="907"/>
      <c r="I27" s="907"/>
      <c r="J27" s="907"/>
      <c r="K27" s="908"/>
    </row>
    <row r="28" spans="1:11" ht="15" thickTop="1" x14ac:dyDescent="0.2"/>
    <row r="30" spans="1:11" ht="15" thickBot="1" x14ac:dyDescent="0.25">
      <c r="A30" s="7" t="s">
        <v>206</v>
      </c>
    </row>
    <row r="31" spans="1:11" ht="15" thickTop="1" x14ac:dyDescent="0.2">
      <c r="A31" s="762"/>
      <c r="B31" s="901"/>
      <c r="C31" s="901"/>
      <c r="D31" s="901"/>
      <c r="E31" s="901"/>
      <c r="F31" s="901"/>
      <c r="G31" s="901"/>
      <c r="H31" s="901"/>
      <c r="I31" s="901"/>
      <c r="J31" s="901"/>
      <c r="K31" s="902"/>
    </row>
    <row r="32" spans="1:11" x14ac:dyDescent="0.2">
      <c r="A32" s="903"/>
      <c r="B32" s="904"/>
      <c r="C32" s="904"/>
      <c r="D32" s="904"/>
      <c r="E32" s="904"/>
      <c r="F32" s="904"/>
      <c r="G32" s="904"/>
      <c r="H32" s="904"/>
      <c r="I32" s="904"/>
      <c r="J32" s="904"/>
      <c r="K32" s="905"/>
    </row>
    <row r="33" spans="1:11" x14ac:dyDescent="0.2">
      <c r="A33" s="903"/>
      <c r="B33" s="904"/>
      <c r="C33" s="904"/>
      <c r="D33" s="904"/>
      <c r="E33" s="904"/>
      <c r="F33" s="904"/>
      <c r="G33" s="904"/>
      <c r="H33" s="904"/>
      <c r="I33" s="904"/>
      <c r="J33" s="904"/>
      <c r="K33" s="905"/>
    </row>
    <row r="34" spans="1:11" x14ac:dyDescent="0.2">
      <c r="A34" s="903"/>
      <c r="B34" s="904"/>
      <c r="C34" s="904"/>
      <c r="D34" s="904"/>
      <c r="E34" s="904"/>
      <c r="F34" s="904"/>
      <c r="G34" s="904"/>
      <c r="H34" s="904"/>
      <c r="I34" s="904"/>
      <c r="J34" s="904"/>
      <c r="K34" s="905"/>
    </row>
    <row r="35" spans="1:11" x14ac:dyDescent="0.2">
      <c r="A35" s="903"/>
      <c r="B35" s="904"/>
      <c r="C35" s="904"/>
      <c r="D35" s="904"/>
      <c r="E35" s="904"/>
      <c r="F35" s="904"/>
      <c r="G35" s="904"/>
      <c r="H35" s="904"/>
      <c r="I35" s="904"/>
      <c r="J35" s="904"/>
      <c r="K35" s="905"/>
    </row>
    <row r="36" spans="1:11" x14ac:dyDescent="0.2">
      <c r="A36" s="903"/>
      <c r="B36" s="904"/>
      <c r="C36" s="904"/>
      <c r="D36" s="904"/>
      <c r="E36" s="904"/>
      <c r="F36" s="904"/>
      <c r="G36" s="904"/>
      <c r="H36" s="904"/>
      <c r="I36" s="904"/>
      <c r="J36" s="904"/>
      <c r="K36" s="905"/>
    </row>
    <row r="37" spans="1:11" x14ac:dyDescent="0.2">
      <c r="A37" s="903"/>
      <c r="B37" s="904"/>
      <c r="C37" s="904"/>
      <c r="D37" s="904"/>
      <c r="E37" s="904"/>
      <c r="F37" s="904"/>
      <c r="G37" s="904"/>
      <c r="H37" s="904"/>
      <c r="I37" s="904"/>
      <c r="J37" s="904"/>
      <c r="K37" s="905"/>
    </row>
    <row r="38" spans="1:11" x14ac:dyDescent="0.2">
      <c r="A38" s="903"/>
      <c r="B38" s="904"/>
      <c r="C38" s="904"/>
      <c r="D38" s="904"/>
      <c r="E38" s="904"/>
      <c r="F38" s="904"/>
      <c r="G38" s="904"/>
      <c r="H38" s="904"/>
      <c r="I38" s="904"/>
      <c r="J38" s="904"/>
      <c r="K38" s="905"/>
    </row>
    <row r="39" spans="1:11" ht="15" thickBot="1" x14ac:dyDescent="0.25">
      <c r="A39" s="906"/>
      <c r="B39" s="907"/>
      <c r="C39" s="907"/>
      <c r="D39" s="907"/>
      <c r="E39" s="907"/>
      <c r="F39" s="907"/>
      <c r="G39" s="907"/>
      <c r="H39" s="907"/>
      <c r="I39" s="907"/>
      <c r="J39" s="907"/>
      <c r="K39" s="908"/>
    </row>
    <row r="40" spans="1:11" ht="15" thickTop="1" x14ac:dyDescent="0.2"/>
    <row r="41" spans="1:11" s="1" customFormat="1" ht="12.75" x14ac:dyDescent="0.2">
      <c r="A41" s="7" t="s">
        <v>207</v>
      </c>
    </row>
    <row r="42" spans="1:11" x14ac:dyDescent="0.2">
      <c r="A42" s="909"/>
      <c r="B42" s="910"/>
      <c r="C42" s="910"/>
      <c r="D42" s="910"/>
      <c r="E42" s="910"/>
      <c r="F42" s="910"/>
      <c r="G42" s="910"/>
      <c r="H42" s="910"/>
      <c r="I42" s="910"/>
      <c r="J42" s="910"/>
      <c r="K42" s="911"/>
    </row>
    <row r="43" spans="1:11" x14ac:dyDescent="0.2">
      <c r="A43" s="912"/>
      <c r="B43" s="913"/>
      <c r="C43" s="913"/>
      <c r="D43" s="913"/>
      <c r="E43" s="913"/>
      <c r="F43" s="913"/>
      <c r="G43" s="913"/>
      <c r="H43" s="913"/>
      <c r="I43" s="913"/>
      <c r="J43" s="913"/>
      <c r="K43" s="914"/>
    </row>
    <row r="44" spans="1:11" x14ac:dyDescent="0.2">
      <c r="A44" s="912"/>
      <c r="B44" s="913"/>
      <c r="C44" s="913"/>
      <c r="D44" s="913"/>
      <c r="E44" s="913"/>
      <c r="F44" s="913"/>
      <c r="G44" s="913"/>
      <c r="H44" s="913"/>
      <c r="I44" s="913"/>
      <c r="J44" s="913"/>
      <c r="K44" s="914"/>
    </row>
    <row r="45" spans="1:11" x14ac:dyDescent="0.2">
      <c r="A45" s="912"/>
      <c r="B45" s="913"/>
      <c r="C45" s="913"/>
      <c r="D45" s="913"/>
      <c r="E45" s="913"/>
      <c r="F45" s="913"/>
      <c r="G45" s="913"/>
      <c r="H45" s="913"/>
      <c r="I45" s="913"/>
      <c r="J45" s="913"/>
      <c r="K45" s="914"/>
    </row>
    <row r="46" spans="1:11" x14ac:dyDescent="0.2">
      <c r="A46" s="915"/>
      <c r="B46" s="916"/>
      <c r="C46" s="916"/>
      <c r="D46" s="916"/>
      <c r="E46" s="916"/>
      <c r="F46" s="916"/>
      <c r="G46" s="916"/>
      <c r="H46" s="916"/>
      <c r="I46" s="916"/>
      <c r="J46" s="916"/>
      <c r="K46" s="917"/>
    </row>
    <row r="48" spans="1:11" ht="15" thickBot="1" x14ac:dyDescent="0.25">
      <c r="A48" s="7" t="s">
        <v>308</v>
      </c>
    </row>
    <row r="49" spans="1:11" ht="15" thickTop="1" x14ac:dyDescent="0.2">
      <c r="A49" s="762"/>
      <c r="B49" s="763"/>
      <c r="C49" s="763"/>
      <c r="D49" s="763"/>
      <c r="E49" s="763"/>
      <c r="F49" s="763"/>
      <c r="G49" s="763"/>
      <c r="H49" s="763"/>
      <c r="I49" s="763"/>
      <c r="J49" s="763"/>
      <c r="K49" s="764"/>
    </row>
    <row r="50" spans="1:11" x14ac:dyDescent="0.2">
      <c r="A50" s="765"/>
      <c r="B50" s="766"/>
      <c r="C50" s="766"/>
      <c r="D50" s="766"/>
      <c r="E50" s="766"/>
      <c r="F50" s="766"/>
      <c r="G50" s="766"/>
      <c r="H50" s="766"/>
      <c r="I50" s="766"/>
      <c r="J50" s="766"/>
      <c r="K50" s="767"/>
    </row>
    <row r="51" spans="1:11" x14ac:dyDescent="0.2">
      <c r="A51" s="765"/>
      <c r="B51" s="766"/>
      <c r="C51" s="766"/>
      <c r="D51" s="766"/>
      <c r="E51" s="766"/>
      <c r="F51" s="766"/>
      <c r="G51" s="766"/>
      <c r="H51" s="766"/>
      <c r="I51" s="766"/>
      <c r="J51" s="766"/>
      <c r="K51" s="767"/>
    </row>
    <row r="52" spans="1:11" x14ac:dyDescent="0.2">
      <c r="A52" s="765"/>
      <c r="B52" s="766"/>
      <c r="C52" s="766"/>
      <c r="D52" s="766"/>
      <c r="E52" s="766"/>
      <c r="F52" s="766"/>
      <c r="G52" s="766"/>
      <c r="H52" s="766"/>
      <c r="I52" s="766"/>
      <c r="J52" s="766"/>
      <c r="K52" s="767"/>
    </row>
    <row r="53" spans="1:11" x14ac:dyDescent="0.2">
      <c r="A53" s="765"/>
      <c r="B53" s="766"/>
      <c r="C53" s="766"/>
      <c r="D53" s="766"/>
      <c r="E53" s="766"/>
      <c r="F53" s="766"/>
      <c r="G53" s="766"/>
      <c r="H53" s="766"/>
      <c r="I53" s="766"/>
      <c r="J53" s="766"/>
      <c r="K53" s="767"/>
    </row>
    <row r="54" spans="1:11" x14ac:dyDescent="0.2">
      <c r="A54" s="765"/>
      <c r="B54" s="766"/>
      <c r="C54" s="766"/>
      <c r="D54" s="766"/>
      <c r="E54" s="766"/>
      <c r="F54" s="766"/>
      <c r="G54" s="766"/>
      <c r="H54" s="766"/>
      <c r="I54" s="766"/>
      <c r="J54" s="766"/>
      <c r="K54" s="767"/>
    </row>
    <row r="55" spans="1:11" ht="15" thickBot="1" x14ac:dyDescent="0.25">
      <c r="A55" s="768"/>
      <c r="B55" s="769"/>
      <c r="C55" s="769"/>
      <c r="D55" s="769"/>
      <c r="E55" s="769"/>
      <c r="F55" s="769"/>
      <c r="G55" s="769"/>
      <c r="H55" s="769"/>
      <c r="I55" s="769"/>
      <c r="J55" s="769"/>
      <c r="K55" s="770"/>
    </row>
    <row r="56" spans="1:11" ht="15" thickTop="1" x14ac:dyDescent="0.2"/>
    <row r="57" spans="1:11" ht="15" thickBot="1" x14ac:dyDescent="0.25"/>
    <row r="58" spans="1:11" ht="17.25" customHeight="1" thickTop="1" thickBot="1" x14ac:dyDescent="0.25">
      <c r="A58" s="54" t="s">
        <v>467</v>
      </c>
      <c r="C58" s="675"/>
      <c r="D58" s="895"/>
      <c r="E58" s="895"/>
      <c r="F58" s="895"/>
      <c r="G58" s="895"/>
      <c r="H58" s="895"/>
      <c r="I58" s="895"/>
      <c r="J58" s="895"/>
      <c r="K58" s="676"/>
    </row>
    <row r="59" spans="1:11" ht="15.75" thickTop="1" thickBot="1" x14ac:dyDescent="0.25">
      <c r="A59" s="1"/>
    </row>
    <row r="60" spans="1:11" ht="20.25" customHeight="1" thickTop="1" thickBot="1" x14ac:dyDescent="0.25">
      <c r="A60" s="29" t="s">
        <v>253</v>
      </c>
      <c r="D60" s="921"/>
      <c r="E60" s="922"/>
      <c r="F60" s="922"/>
      <c r="G60" s="922"/>
      <c r="H60" s="922"/>
      <c r="I60" s="922"/>
      <c r="J60" s="922"/>
      <c r="K60" s="923"/>
    </row>
    <row r="61" spans="1:11" ht="15" thickTop="1" x14ac:dyDescent="0.2">
      <c r="A61" s="1"/>
    </row>
    <row r="62" spans="1:11" x14ac:dyDescent="0.2">
      <c r="A62" s="1" t="s">
        <v>208</v>
      </c>
    </row>
    <row r="63" spans="1:11" ht="15" thickBot="1" x14ac:dyDescent="0.25">
      <c r="A63" s="1"/>
    </row>
    <row r="64" spans="1:11" ht="15.75" thickTop="1" thickBot="1" x14ac:dyDescent="0.25">
      <c r="A64" s="1" t="s">
        <v>209</v>
      </c>
      <c r="B64" s="15">
        <f ca="1">TODAY()</f>
        <v>45030</v>
      </c>
      <c r="D64" s="2" t="s">
        <v>210</v>
      </c>
      <c r="E64" s="675"/>
      <c r="F64" s="895"/>
      <c r="G64" s="895"/>
      <c r="H64" s="676"/>
    </row>
    <row r="65" spans="1:15" ht="15" thickTop="1" x14ac:dyDescent="0.2"/>
    <row r="67" spans="1:15" ht="15.75" thickBot="1" x14ac:dyDescent="0.3">
      <c r="J67" s="882" t="s">
        <v>265</v>
      </c>
      <c r="K67" s="882"/>
    </row>
    <row r="68" spans="1:15" ht="15" thickTop="1" x14ac:dyDescent="0.2">
      <c r="J68" s="883"/>
      <c r="K68" s="884"/>
    </row>
    <row r="69" spans="1:15" x14ac:dyDescent="0.2">
      <c r="J69" s="885"/>
      <c r="K69" s="886"/>
    </row>
    <row r="70" spans="1:15" x14ac:dyDescent="0.2">
      <c r="J70" s="885"/>
      <c r="K70" s="886"/>
    </row>
    <row r="71" spans="1:15" x14ac:dyDescent="0.2">
      <c r="J71" s="885"/>
      <c r="K71" s="886"/>
    </row>
    <row r="72" spans="1:15" x14ac:dyDescent="0.2">
      <c r="J72" s="885"/>
      <c r="K72" s="886"/>
    </row>
    <row r="73" spans="1:15" ht="15" thickBot="1" x14ac:dyDescent="0.25">
      <c r="J73" s="887"/>
      <c r="K73" s="888"/>
    </row>
    <row r="74" spans="1:15" ht="15" thickTop="1" x14ac:dyDescent="0.2"/>
    <row r="75" spans="1:15" ht="41.25" customHeight="1" x14ac:dyDescent="0.2">
      <c r="A75" s="892" t="s">
        <v>469</v>
      </c>
      <c r="B75" s="893"/>
      <c r="C75" s="893"/>
      <c r="D75" s="893"/>
      <c r="E75" s="893"/>
      <c r="F75" s="893"/>
      <c r="G75" s="893"/>
      <c r="H75" s="893"/>
      <c r="I75" s="893"/>
      <c r="J75" s="893"/>
      <c r="K75" s="894"/>
    </row>
    <row r="76" spans="1:15" s="16" customFormat="1" ht="15" x14ac:dyDescent="0.25">
      <c r="A76" s="32" t="s">
        <v>264</v>
      </c>
      <c r="B76" s="33"/>
      <c r="C76" s="33"/>
      <c r="D76" s="33"/>
      <c r="E76" s="33"/>
      <c r="F76" s="33"/>
      <c r="G76" s="33"/>
      <c r="H76" s="33"/>
      <c r="I76" s="33"/>
      <c r="J76" s="33"/>
      <c r="K76" s="34"/>
      <c r="L76" s="31"/>
      <c r="M76" s="31"/>
      <c r="N76" s="31"/>
      <c r="O76" s="31"/>
    </row>
    <row r="77" spans="1:15" s="16" customFormat="1" ht="15" x14ac:dyDescent="0.25">
      <c r="A77" s="35" t="s">
        <v>818</v>
      </c>
      <c r="B77" s="36"/>
      <c r="C77" s="36"/>
      <c r="D77" s="36"/>
      <c r="E77" s="36"/>
      <c r="F77" s="36"/>
      <c r="G77" s="36"/>
      <c r="H77" s="36"/>
      <c r="I77" s="36"/>
      <c r="J77" s="36"/>
      <c r="K77" s="37"/>
      <c r="L77" s="31"/>
      <c r="M77" s="31"/>
      <c r="N77" s="31"/>
      <c r="O77" s="31"/>
    </row>
    <row r="80" spans="1:15" ht="18" x14ac:dyDescent="0.25">
      <c r="A80" s="8" t="s">
        <v>202</v>
      </c>
    </row>
    <row r="84" spans="1:15" x14ac:dyDescent="0.2">
      <c r="A84" s="880"/>
      <c r="B84" s="880"/>
      <c r="C84" s="880"/>
      <c r="D84" s="880"/>
      <c r="E84" s="880"/>
      <c r="F84" s="880"/>
      <c r="G84" s="880"/>
      <c r="H84" s="880"/>
      <c r="I84" s="880"/>
      <c r="J84" s="880"/>
      <c r="K84" s="880"/>
      <c r="L84" s="880"/>
      <c r="M84" s="880"/>
      <c r="N84" s="880"/>
      <c r="O84" s="880"/>
    </row>
    <row r="85" spans="1:15" x14ac:dyDescent="0.2">
      <c r="A85" s="880"/>
      <c r="B85" s="880"/>
      <c r="C85" s="880"/>
      <c r="D85" s="880"/>
      <c r="E85" s="880"/>
      <c r="F85" s="880"/>
      <c r="G85" s="880"/>
      <c r="H85" s="880"/>
      <c r="I85" s="880"/>
      <c r="J85" s="880"/>
      <c r="K85" s="880"/>
      <c r="L85" s="880"/>
      <c r="M85" s="880"/>
      <c r="N85" s="880"/>
      <c r="O85" s="880"/>
    </row>
    <row r="86" spans="1:15" x14ac:dyDescent="0.2">
      <c r="A86" s="881"/>
      <c r="B86" s="880"/>
      <c r="C86" s="880"/>
      <c r="D86" s="880"/>
      <c r="E86" s="880"/>
      <c r="F86" s="880"/>
      <c r="G86" s="880"/>
      <c r="H86" s="880"/>
      <c r="I86" s="880"/>
      <c r="J86" s="880"/>
      <c r="K86" s="880"/>
      <c r="L86" s="880"/>
      <c r="M86" s="880"/>
      <c r="N86" s="880"/>
      <c r="O86" s="880"/>
    </row>
  </sheetData>
  <sheetProtection password="B847" sheet="1" objects="1" scenarios="1" formatColumns="0" formatRows="0"/>
  <mergeCells count="21">
    <mergeCell ref="A85:O85"/>
    <mergeCell ref="A86:O86"/>
    <mergeCell ref="D60:K60"/>
    <mergeCell ref="E64:H64"/>
    <mergeCell ref="J67:K67"/>
    <mergeCell ref="J68:K73"/>
    <mergeCell ref="A75:K75"/>
    <mergeCell ref="A84:O84"/>
    <mergeCell ref="C58:K58"/>
    <mergeCell ref="A1:K1"/>
    <mergeCell ref="A4:B4"/>
    <mergeCell ref="C4:E4"/>
    <mergeCell ref="A6:D6"/>
    <mergeCell ref="E6:K6"/>
    <mergeCell ref="A8:B8"/>
    <mergeCell ref="C8:K8"/>
    <mergeCell ref="A11:K16"/>
    <mergeCell ref="A19:K27"/>
    <mergeCell ref="A31:K39"/>
    <mergeCell ref="A42:K46"/>
    <mergeCell ref="A49:K55"/>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889" t="s">
        <v>805</v>
      </c>
      <c r="B1" s="890"/>
      <c r="C1" s="890"/>
      <c r="D1" s="890"/>
      <c r="E1" s="890"/>
      <c r="F1" s="890"/>
      <c r="G1" s="890"/>
      <c r="H1" s="890"/>
      <c r="I1" s="890"/>
      <c r="J1" s="890"/>
      <c r="K1" s="891"/>
    </row>
    <row r="2" spans="1:11" s="6" customFormat="1" ht="17.25" customHeight="1" thickTop="1" x14ac:dyDescent="0.2">
      <c r="A2" s="9"/>
      <c r="B2" s="9"/>
      <c r="C2" s="9"/>
      <c r="D2" s="9"/>
      <c r="E2" s="9"/>
      <c r="F2" s="9"/>
      <c r="G2" s="9"/>
      <c r="H2" s="9"/>
      <c r="I2" s="9"/>
      <c r="J2" s="9"/>
      <c r="K2" s="9"/>
    </row>
    <row r="3" spans="1:11" s="6" customFormat="1" ht="17.25" customHeight="1" x14ac:dyDescent="0.2">
      <c r="A3" s="9"/>
      <c r="B3" s="9"/>
      <c r="C3" s="9"/>
      <c r="D3" s="9"/>
      <c r="E3" s="9"/>
      <c r="F3" s="9"/>
      <c r="G3" s="9"/>
      <c r="H3" s="9"/>
      <c r="I3" s="9"/>
      <c r="J3" s="9"/>
      <c r="K3" s="9"/>
    </row>
    <row r="4" spans="1:11" s="6" customFormat="1" ht="20.100000000000001" customHeight="1" x14ac:dyDescent="0.2">
      <c r="A4" s="896" t="s">
        <v>1</v>
      </c>
      <c r="B4" s="896"/>
      <c r="C4" s="918" t="str">
        <f>IF('Fiche 3-1'!E5&lt;&gt;"",'Fiche 3-1'!E5,"")</f>
        <v/>
      </c>
      <c r="D4" s="919"/>
      <c r="E4" s="920"/>
      <c r="F4" s="9"/>
      <c r="G4" s="30"/>
      <c r="H4" s="9"/>
      <c r="I4" s="9"/>
      <c r="J4" s="9"/>
      <c r="K4" s="9"/>
    </row>
    <row r="5" spans="1:11" s="6" customFormat="1" ht="13.5" customHeight="1" x14ac:dyDescent="0.2">
      <c r="A5" s="2"/>
      <c r="B5" s="2"/>
      <c r="C5" s="9"/>
      <c r="D5" s="9"/>
      <c r="E5" s="9"/>
      <c r="F5" s="9"/>
      <c r="G5" s="9"/>
      <c r="H5" s="9"/>
      <c r="I5" s="9"/>
      <c r="J5" s="9"/>
      <c r="K5" s="9"/>
    </row>
    <row r="6" spans="1:11" s="6" customFormat="1" ht="20.100000000000001" customHeight="1" x14ac:dyDescent="0.2">
      <c r="A6" s="897" t="s">
        <v>45</v>
      </c>
      <c r="B6" s="897"/>
      <c r="C6" s="897"/>
      <c r="D6" s="897"/>
      <c r="E6" s="898" t="str">
        <f>IF('Fiche 3-1'!E7&lt;&gt;"",'Fiche 3-1'!E7,"")</f>
        <v/>
      </c>
      <c r="F6" s="899"/>
      <c r="G6" s="899"/>
      <c r="H6" s="899"/>
      <c r="I6" s="899"/>
      <c r="J6" s="899"/>
      <c r="K6" s="900"/>
    </row>
    <row r="7" spans="1:11" s="6" customFormat="1" ht="12.75" customHeight="1" x14ac:dyDescent="0.2">
      <c r="A7" s="3"/>
      <c r="B7" s="2"/>
      <c r="C7" s="9"/>
      <c r="D7" s="9"/>
      <c r="E7" s="9"/>
      <c r="F7" s="9"/>
      <c r="G7" s="9"/>
      <c r="H7" s="9"/>
      <c r="I7" s="9"/>
      <c r="J7" s="9"/>
      <c r="K7" s="9"/>
    </row>
    <row r="8" spans="1:11" s="6" customFormat="1" ht="20.100000000000001" customHeight="1" x14ac:dyDescent="0.2">
      <c r="A8" s="897" t="s">
        <v>53</v>
      </c>
      <c r="B8" s="897"/>
      <c r="C8" s="898" t="str">
        <f>IF('Fiche 3-1'!D28&lt;&gt;"",'Fiche 3-1'!D28,"")</f>
        <v/>
      </c>
      <c r="D8" s="899"/>
      <c r="E8" s="899"/>
      <c r="F8" s="899"/>
      <c r="G8" s="899"/>
      <c r="H8" s="899"/>
      <c r="I8" s="899"/>
      <c r="J8" s="899"/>
      <c r="K8" s="900"/>
    </row>
    <row r="9" spans="1:11" s="6" customFormat="1" ht="30.75" customHeight="1" x14ac:dyDescent="0.2">
      <c r="A9" s="3"/>
      <c r="B9" s="2"/>
      <c r="C9" s="9"/>
      <c r="D9" s="9"/>
      <c r="E9" s="9"/>
      <c r="F9" s="9"/>
      <c r="G9" s="9"/>
      <c r="H9" s="9"/>
      <c r="I9" s="9"/>
      <c r="J9" s="9"/>
      <c r="K9" s="9"/>
    </row>
    <row r="10" spans="1:11" ht="15" thickBot="1" x14ac:dyDescent="0.25">
      <c r="A10" s="7" t="s">
        <v>307</v>
      </c>
    </row>
    <row r="11" spans="1:11" ht="15" thickTop="1" x14ac:dyDescent="0.2">
      <c r="A11" s="762"/>
      <c r="B11" s="763"/>
      <c r="C11" s="763"/>
      <c r="D11" s="763"/>
      <c r="E11" s="763"/>
      <c r="F11" s="763"/>
      <c r="G11" s="763"/>
      <c r="H11" s="763"/>
      <c r="I11" s="763"/>
      <c r="J11" s="763"/>
      <c r="K11" s="764"/>
    </row>
    <row r="12" spans="1:11" x14ac:dyDescent="0.2">
      <c r="A12" s="765"/>
      <c r="B12" s="766"/>
      <c r="C12" s="766"/>
      <c r="D12" s="766"/>
      <c r="E12" s="766"/>
      <c r="F12" s="766"/>
      <c r="G12" s="766"/>
      <c r="H12" s="766"/>
      <c r="I12" s="766"/>
      <c r="J12" s="766"/>
      <c r="K12" s="767"/>
    </row>
    <row r="13" spans="1:11" x14ac:dyDescent="0.2">
      <c r="A13" s="765"/>
      <c r="B13" s="766"/>
      <c r="C13" s="766"/>
      <c r="D13" s="766"/>
      <c r="E13" s="766"/>
      <c r="F13" s="766"/>
      <c r="G13" s="766"/>
      <c r="H13" s="766"/>
      <c r="I13" s="766"/>
      <c r="J13" s="766"/>
      <c r="K13" s="767"/>
    </row>
    <row r="14" spans="1:11" x14ac:dyDescent="0.2">
      <c r="A14" s="765"/>
      <c r="B14" s="766"/>
      <c r="C14" s="766"/>
      <c r="D14" s="766"/>
      <c r="E14" s="766"/>
      <c r="F14" s="766"/>
      <c r="G14" s="766"/>
      <c r="H14" s="766"/>
      <c r="I14" s="766"/>
      <c r="J14" s="766"/>
      <c r="K14" s="767"/>
    </row>
    <row r="15" spans="1:11" x14ac:dyDescent="0.2">
      <c r="A15" s="765"/>
      <c r="B15" s="766"/>
      <c r="C15" s="766"/>
      <c r="D15" s="766"/>
      <c r="E15" s="766"/>
      <c r="F15" s="766"/>
      <c r="G15" s="766"/>
      <c r="H15" s="766"/>
      <c r="I15" s="766"/>
      <c r="J15" s="766"/>
      <c r="K15" s="767"/>
    </row>
    <row r="16" spans="1:11" ht="15" thickBot="1" x14ac:dyDescent="0.25">
      <c r="A16" s="768"/>
      <c r="B16" s="769"/>
      <c r="C16" s="769"/>
      <c r="D16" s="769"/>
      <c r="E16" s="769"/>
      <c r="F16" s="769"/>
      <c r="G16" s="769"/>
      <c r="H16" s="769"/>
      <c r="I16" s="769"/>
      <c r="J16" s="769"/>
      <c r="K16" s="770"/>
    </row>
    <row r="17" spans="1:11" ht="15" thickTop="1" x14ac:dyDescent="0.2"/>
    <row r="18" spans="1:11" ht="15" thickBot="1" x14ac:dyDescent="0.25">
      <c r="A18" s="7" t="s">
        <v>205</v>
      </c>
    </row>
    <row r="19" spans="1:11" ht="27" customHeight="1" thickTop="1" x14ac:dyDescent="0.2">
      <c r="A19" s="762"/>
      <c r="B19" s="901"/>
      <c r="C19" s="901"/>
      <c r="D19" s="901"/>
      <c r="E19" s="901"/>
      <c r="F19" s="901"/>
      <c r="G19" s="901"/>
      <c r="H19" s="901"/>
      <c r="I19" s="901"/>
      <c r="J19" s="901"/>
      <c r="K19" s="902"/>
    </row>
    <row r="20" spans="1:11" x14ac:dyDescent="0.2">
      <c r="A20" s="903"/>
      <c r="B20" s="904"/>
      <c r="C20" s="904"/>
      <c r="D20" s="904"/>
      <c r="E20" s="904"/>
      <c r="F20" s="904"/>
      <c r="G20" s="904"/>
      <c r="H20" s="904"/>
      <c r="I20" s="904"/>
      <c r="J20" s="904"/>
      <c r="K20" s="905"/>
    </row>
    <row r="21" spans="1:11" x14ac:dyDescent="0.2">
      <c r="A21" s="903"/>
      <c r="B21" s="904"/>
      <c r="C21" s="904"/>
      <c r="D21" s="904"/>
      <c r="E21" s="904"/>
      <c r="F21" s="904"/>
      <c r="G21" s="904"/>
      <c r="H21" s="904"/>
      <c r="I21" s="904"/>
      <c r="J21" s="904"/>
      <c r="K21" s="905"/>
    </row>
    <row r="22" spans="1:11" x14ac:dyDescent="0.2">
      <c r="A22" s="903"/>
      <c r="B22" s="904"/>
      <c r="C22" s="904"/>
      <c r="D22" s="904"/>
      <c r="E22" s="904"/>
      <c r="F22" s="904"/>
      <c r="G22" s="904"/>
      <c r="H22" s="904"/>
      <c r="I22" s="904"/>
      <c r="J22" s="904"/>
      <c r="K22" s="905"/>
    </row>
    <row r="23" spans="1:11" x14ac:dyDescent="0.2">
      <c r="A23" s="903"/>
      <c r="B23" s="904"/>
      <c r="C23" s="904"/>
      <c r="D23" s="904"/>
      <c r="E23" s="904"/>
      <c r="F23" s="904"/>
      <c r="G23" s="904"/>
      <c r="H23" s="904"/>
      <c r="I23" s="904"/>
      <c r="J23" s="904"/>
      <c r="K23" s="905"/>
    </row>
    <row r="24" spans="1:11" x14ac:dyDescent="0.2">
      <c r="A24" s="903"/>
      <c r="B24" s="904"/>
      <c r="C24" s="904"/>
      <c r="D24" s="904"/>
      <c r="E24" s="904"/>
      <c r="F24" s="904"/>
      <c r="G24" s="904"/>
      <c r="H24" s="904"/>
      <c r="I24" s="904"/>
      <c r="J24" s="904"/>
      <c r="K24" s="905"/>
    </row>
    <row r="25" spans="1:11" x14ac:dyDescent="0.2">
      <c r="A25" s="903"/>
      <c r="B25" s="904"/>
      <c r="C25" s="904"/>
      <c r="D25" s="904"/>
      <c r="E25" s="904"/>
      <c r="F25" s="904"/>
      <c r="G25" s="904"/>
      <c r="H25" s="904"/>
      <c r="I25" s="904"/>
      <c r="J25" s="904"/>
      <c r="K25" s="905"/>
    </row>
    <row r="26" spans="1:11" x14ac:dyDescent="0.2">
      <c r="A26" s="903"/>
      <c r="B26" s="904"/>
      <c r="C26" s="904"/>
      <c r="D26" s="904"/>
      <c r="E26" s="904"/>
      <c r="F26" s="904"/>
      <c r="G26" s="904"/>
      <c r="H26" s="904"/>
      <c r="I26" s="904"/>
      <c r="J26" s="904"/>
      <c r="K26" s="905"/>
    </row>
    <row r="27" spans="1:11" ht="15" thickBot="1" x14ac:dyDescent="0.25">
      <c r="A27" s="906"/>
      <c r="B27" s="907"/>
      <c r="C27" s="907"/>
      <c r="D27" s="907"/>
      <c r="E27" s="907"/>
      <c r="F27" s="907"/>
      <c r="G27" s="907"/>
      <c r="H27" s="907"/>
      <c r="I27" s="907"/>
      <c r="J27" s="907"/>
      <c r="K27" s="908"/>
    </row>
    <row r="28" spans="1:11" ht="15" thickTop="1" x14ac:dyDescent="0.2"/>
    <row r="30" spans="1:11" ht="15" thickBot="1" x14ac:dyDescent="0.25">
      <c r="A30" s="7" t="s">
        <v>206</v>
      </c>
    </row>
    <row r="31" spans="1:11" ht="15" thickTop="1" x14ac:dyDescent="0.2">
      <c r="A31" s="762"/>
      <c r="B31" s="901"/>
      <c r="C31" s="901"/>
      <c r="D31" s="901"/>
      <c r="E31" s="901"/>
      <c r="F31" s="901"/>
      <c r="G31" s="901"/>
      <c r="H31" s="901"/>
      <c r="I31" s="901"/>
      <c r="J31" s="901"/>
      <c r="K31" s="902"/>
    </row>
    <row r="32" spans="1:11" x14ac:dyDescent="0.2">
      <c r="A32" s="903"/>
      <c r="B32" s="904"/>
      <c r="C32" s="904"/>
      <c r="D32" s="904"/>
      <c r="E32" s="904"/>
      <c r="F32" s="904"/>
      <c r="G32" s="904"/>
      <c r="H32" s="904"/>
      <c r="I32" s="904"/>
      <c r="J32" s="904"/>
      <c r="K32" s="905"/>
    </row>
    <row r="33" spans="1:11" x14ac:dyDescent="0.2">
      <c r="A33" s="903"/>
      <c r="B33" s="904"/>
      <c r="C33" s="904"/>
      <c r="D33" s="904"/>
      <c r="E33" s="904"/>
      <c r="F33" s="904"/>
      <c r="G33" s="904"/>
      <c r="H33" s="904"/>
      <c r="I33" s="904"/>
      <c r="J33" s="904"/>
      <c r="K33" s="905"/>
    </row>
    <row r="34" spans="1:11" x14ac:dyDescent="0.2">
      <c r="A34" s="903"/>
      <c r="B34" s="904"/>
      <c r="C34" s="904"/>
      <c r="D34" s="904"/>
      <c r="E34" s="904"/>
      <c r="F34" s="904"/>
      <c r="G34" s="904"/>
      <c r="H34" s="904"/>
      <c r="I34" s="904"/>
      <c r="J34" s="904"/>
      <c r="K34" s="905"/>
    </row>
    <row r="35" spans="1:11" x14ac:dyDescent="0.2">
      <c r="A35" s="903"/>
      <c r="B35" s="904"/>
      <c r="C35" s="904"/>
      <c r="D35" s="904"/>
      <c r="E35" s="904"/>
      <c r="F35" s="904"/>
      <c r="G35" s="904"/>
      <c r="H35" s="904"/>
      <c r="I35" s="904"/>
      <c r="J35" s="904"/>
      <c r="K35" s="905"/>
    </row>
    <row r="36" spans="1:11" x14ac:dyDescent="0.2">
      <c r="A36" s="903"/>
      <c r="B36" s="904"/>
      <c r="C36" s="904"/>
      <c r="D36" s="904"/>
      <c r="E36" s="904"/>
      <c r="F36" s="904"/>
      <c r="G36" s="904"/>
      <c r="H36" s="904"/>
      <c r="I36" s="904"/>
      <c r="J36" s="904"/>
      <c r="K36" s="905"/>
    </row>
    <row r="37" spans="1:11" x14ac:dyDescent="0.2">
      <c r="A37" s="903"/>
      <c r="B37" s="904"/>
      <c r="C37" s="904"/>
      <c r="D37" s="904"/>
      <c r="E37" s="904"/>
      <c r="F37" s="904"/>
      <c r="G37" s="904"/>
      <c r="H37" s="904"/>
      <c r="I37" s="904"/>
      <c r="J37" s="904"/>
      <c r="K37" s="905"/>
    </row>
    <row r="38" spans="1:11" x14ac:dyDescent="0.2">
      <c r="A38" s="903"/>
      <c r="B38" s="904"/>
      <c r="C38" s="904"/>
      <c r="D38" s="904"/>
      <c r="E38" s="904"/>
      <c r="F38" s="904"/>
      <c r="G38" s="904"/>
      <c r="H38" s="904"/>
      <c r="I38" s="904"/>
      <c r="J38" s="904"/>
      <c r="K38" s="905"/>
    </row>
    <row r="39" spans="1:11" ht="15" thickBot="1" x14ac:dyDescent="0.25">
      <c r="A39" s="906"/>
      <c r="B39" s="907"/>
      <c r="C39" s="907"/>
      <c r="D39" s="907"/>
      <c r="E39" s="907"/>
      <c r="F39" s="907"/>
      <c r="G39" s="907"/>
      <c r="H39" s="907"/>
      <c r="I39" s="907"/>
      <c r="J39" s="907"/>
      <c r="K39" s="908"/>
    </row>
    <row r="40" spans="1:11" ht="15" thickTop="1" x14ac:dyDescent="0.2"/>
    <row r="41" spans="1:11" s="1" customFormat="1" ht="12.75" x14ac:dyDescent="0.2">
      <c r="A41" s="7" t="s">
        <v>207</v>
      </c>
    </row>
    <row r="42" spans="1:11" x14ac:dyDescent="0.2">
      <c r="A42" s="909"/>
      <c r="B42" s="910"/>
      <c r="C42" s="910"/>
      <c r="D42" s="910"/>
      <c r="E42" s="910"/>
      <c r="F42" s="910"/>
      <c r="G42" s="910"/>
      <c r="H42" s="910"/>
      <c r="I42" s="910"/>
      <c r="J42" s="910"/>
      <c r="K42" s="911"/>
    </row>
    <row r="43" spans="1:11" x14ac:dyDescent="0.2">
      <c r="A43" s="912"/>
      <c r="B43" s="913"/>
      <c r="C43" s="913"/>
      <c r="D43" s="913"/>
      <c r="E43" s="913"/>
      <c r="F43" s="913"/>
      <c r="G43" s="913"/>
      <c r="H43" s="913"/>
      <c r="I43" s="913"/>
      <c r="J43" s="913"/>
      <c r="K43" s="914"/>
    </row>
    <row r="44" spans="1:11" x14ac:dyDescent="0.2">
      <c r="A44" s="912"/>
      <c r="B44" s="913"/>
      <c r="C44" s="913"/>
      <c r="D44" s="913"/>
      <c r="E44" s="913"/>
      <c r="F44" s="913"/>
      <c r="G44" s="913"/>
      <c r="H44" s="913"/>
      <c r="I44" s="913"/>
      <c r="J44" s="913"/>
      <c r="K44" s="914"/>
    </row>
    <row r="45" spans="1:11" x14ac:dyDescent="0.2">
      <c r="A45" s="912"/>
      <c r="B45" s="913"/>
      <c r="C45" s="913"/>
      <c r="D45" s="913"/>
      <c r="E45" s="913"/>
      <c r="F45" s="913"/>
      <c r="G45" s="913"/>
      <c r="H45" s="913"/>
      <c r="I45" s="913"/>
      <c r="J45" s="913"/>
      <c r="K45" s="914"/>
    </row>
    <row r="46" spans="1:11" x14ac:dyDescent="0.2">
      <c r="A46" s="915"/>
      <c r="B46" s="916"/>
      <c r="C46" s="916"/>
      <c r="D46" s="916"/>
      <c r="E46" s="916"/>
      <c r="F46" s="916"/>
      <c r="G46" s="916"/>
      <c r="H46" s="916"/>
      <c r="I46" s="916"/>
      <c r="J46" s="916"/>
      <c r="K46" s="917"/>
    </row>
    <row r="48" spans="1:11" ht="15" thickBot="1" x14ac:dyDescent="0.25">
      <c r="A48" s="7" t="s">
        <v>308</v>
      </c>
    </row>
    <row r="49" spans="1:11" ht="15" thickTop="1" x14ac:dyDescent="0.2">
      <c r="A49" s="762"/>
      <c r="B49" s="763"/>
      <c r="C49" s="763"/>
      <c r="D49" s="763"/>
      <c r="E49" s="763"/>
      <c r="F49" s="763"/>
      <c r="G49" s="763"/>
      <c r="H49" s="763"/>
      <c r="I49" s="763"/>
      <c r="J49" s="763"/>
      <c r="K49" s="764"/>
    </row>
    <row r="50" spans="1:11" x14ac:dyDescent="0.2">
      <c r="A50" s="765"/>
      <c r="B50" s="766"/>
      <c r="C50" s="766"/>
      <c r="D50" s="766"/>
      <c r="E50" s="766"/>
      <c r="F50" s="766"/>
      <c r="G50" s="766"/>
      <c r="H50" s="766"/>
      <c r="I50" s="766"/>
      <c r="J50" s="766"/>
      <c r="K50" s="767"/>
    </row>
    <row r="51" spans="1:11" x14ac:dyDescent="0.2">
      <c r="A51" s="765"/>
      <c r="B51" s="766"/>
      <c r="C51" s="766"/>
      <c r="D51" s="766"/>
      <c r="E51" s="766"/>
      <c r="F51" s="766"/>
      <c r="G51" s="766"/>
      <c r="H51" s="766"/>
      <c r="I51" s="766"/>
      <c r="J51" s="766"/>
      <c r="K51" s="767"/>
    </row>
    <row r="52" spans="1:11" x14ac:dyDescent="0.2">
      <c r="A52" s="765"/>
      <c r="B52" s="766"/>
      <c r="C52" s="766"/>
      <c r="D52" s="766"/>
      <c r="E52" s="766"/>
      <c r="F52" s="766"/>
      <c r="G52" s="766"/>
      <c r="H52" s="766"/>
      <c r="I52" s="766"/>
      <c r="J52" s="766"/>
      <c r="K52" s="767"/>
    </row>
    <row r="53" spans="1:11" x14ac:dyDescent="0.2">
      <c r="A53" s="765"/>
      <c r="B53" s="766"/>
      <c r="C53" s="766"/>
      <c r="D53" s="766"/>
      <c r="E53" s="766"/>
      <c r="F53" s="766"/>
      <c r="G53" s="766"/>
      <c r="H53" s="766"/>
      <c r="I53" s="766"/>
      <c r="J53" s="766"/>
      <c r="K53" s="767"/>
    </row>
    <row r="54" spans="1:11" x14ac:dyDescent="0.2">
      <c r="A54" s="765"/>
      <c r="B54" s="766"/>
      <c r="C54" s="766"/>
      <c r="D54" s="766"/>
      <c r="E54" s="766"/>
      <c r="F54" s="766"/>
      <c r="G54" s="766"/>
      <c r="H54" s="766"/>
      <c r="I54" s="766"/>
      <c r="J54" s="766"/>
      <c r="K54" s="767"/>
    </row>
    <row r="55" spans="1:11" ht="15" thickBot="1" x14ac:dyDescent="0.25">
      <c r="A55" s="768"/>
      <c r="B55" s="769"/>
      <c r="C55" s="769"/>
      <c r="D55" s="769"/>
      <c r="E55" s="769"/>
      <c r="F55" s="769"/>
      <c r="G55" s="769"/>
      <c r="H55" s="769"/>
      <c r="I55" s="769"/>
      <c r="J55" s="769"/>
      <c r="K55" s="770"/>
    </row>
    <row r="56" spans="1:11" ht="15" thickTop="1" x14ac:dyDescent="0.2"/>
    <row r="57" spans="1:11" ht="15" thickBot="1" x14ac:dyDescent="0.25"/>
    <row r="58" spans="1:11" ht="17.25" customHeight="1" thickTop="1" thickBot="1" x14ac:dyDescent="0.25">
      <c r="A58" s="54" t="s">
        <v>467</v>
      </c>
      <c r="C58" s="675"/>
      <c r="D58" s="895"/>
      <c r="E58" s="895"/>
      <c r="F58" s="895"/>
      <c r="G58" s="895"/>
      <c r="H58" s="895"/>
      <c r="I58" s="895"/>
      <c r="J58" s="895"/>
      <c r="K58" s="676"/>
    </row>
    <row r="59" spans="1:11" ht="15.75" thickTop="1" thickBot="1" x14ac:dyDescent="0.25">
      <c r="A59" s="1"/>
    </row>
    <row r="60" spans="1:11" ht="20.25" customHeight="1" thickTop="1" thickBot="1" x14ac:dyDescent="0.25">
      <c r="A60" s="29" t="s">
        <v>253</v>
      </c>
      <c r="D60" s="921"/>
      <c r="E60" s="922"/>
      <c r="F60" s="922"/>
      <c r="G60" s="922"/>
      <c r="H60" s="922"/>
      <c r="I60" s="922"/>
      <c r="J60" s="922"/>
      <c r="K60" s="923"/>
    </row>
    <row r="61" spans="1:11" ht="15" thickTop="1" x14ac:dyDescent="0.2">
      <c r="A61" s="1"/>
    </row>
    <row r="62" spans="1:11" x14ac:dyDescent="0.2">
      <c r="A62" s="1" t="s">
        <v>208</v>
      </c>
    </row>
    <row r="63" spans="1:11" ht="15" thickBot="1" x14ac:dyDescent="0.25">
      <c r="A63" s="1"/>
    </row>
    <row r="64" spans="1:11" ht="15.75" thickTop="1" thickBot="1" x14ac:dyDescent="0.25">
      <c r="A64" s="1" t="s">
        <v>209</v>
      </c>
      <c r="B64" s="15">
        <f ca="1">TODAY()</f>
        <v>45030</v>
      </c>
      <c r="D64" s="2" t="s">
        <v>210</v>
      </c>
      <c r="E64" s="675"/>
      <c r="F64" s="895"/>
      <c r="G64" s="895"/>
      <c r="H64" s="676"/>
    </row>
    <row r="65" spans="1:15" ht="15" thickTop="1" x14ac:dyDescent="0.2"/>
    <row r="67" spans="1:15" ht="15.75" thickBot="1" x14ac:dyDescent="0.3">
      <c r="J67" s="882" t="s">
        <v>265</v>
      </c>
      <c r="K67" s="882"/>
    </row>
    <row r="68" spans="1:15" ht="15" thickTop="1" x14ac:dyDescent="0.2">
      <c r="J68" s="883"/>
      <c r="K68" s="884"/>
    </row>
    <row r="69" spans="1:15" x14ac:dyDescent="0.2">
      <c r="J69" s="885"/>
      <c r="K69" s="886"/>
    </row>
    <row r="70" spans="1:15" x14ac:dyDescent="0.2">
      <c r="J70" s="885"/>
      <c r="K70" s="886"/>
    </row>
    <row r="71" spans="1:15" x14ac:dyDescent="0.2">
      <c r="J71" s="885"/>
      <c r="K71" s="886"/>
    </row>
    <row r="72" spans="1:15" x14ac:dyDescent="0.2">
      <c r="J72" s="885"/>
      <c r="K72" s="886"/>
    </row>
    <row r="73" spans="1:15" ht="15" thickBot="1" x14ac:dyDescent="0.25">
      <c r="J73" s="887"/>
      <c r="K73" s="888"/>
    </row>
    <row r="74" spans="1:15" ht="15" thickTop="1" x14ac:dyDescent="0.2"/>
    <row r="75" spans="1:15" ht="41.25" customHeight="1" x14ac:dyDescent="0.2">
      <c r="A75" s="892" t="s">
        <v>469</v>
      </c>
      <c r="B75" s="893"/>
      <c r="C75" s="893"/>
      <c r="D75" s="893"/>
      <c r="E75" s="893"/>
      <c r="F75" s="893"/>
      <c r="G75" s="893"/>
      <c r="H75" s="893"/>
      <c r="I75" s="893"/>
      <c r="J75" s="893"/>
      <c r="K75" s="894"/>
    </row>
    <row r="76" spans="1:15" s="16" customFormat="1" ht="15" x14ac:dyDescent="0.25">
      <c r="A76" s="32" t="s">
        <v>264</v>
      </c>
      <c r="B76" s="33"/>
      <c r="C76" s="33"/>
      <c r="D76" s="33"/>
      <c r="E76" s="33"/>
      <c r="F76" s="33"/>
      <c r="G76" s="33"/>
      <c r="H76" s="33"/>
      <c r="I76" s="33"/>
      <c r="J76" s="33"/>
      <c r="K76" s="34"/>
      <c r="L76" s="31"/>
      <c r="M76" s="31"/>
      <c r="N76" s="31"/>
      <c r="O76" s="31"/>
    </row>
    <row r="77" spans="1:15" s="16" customFormat="1" ht="15" x14ac:dyDescent="0.25">
      <c r="A77" s="35" t="s">
        <v>818</v>
      </c>
      <c r="B77" s="36"/>
      <c r="C77" s="36"/>
      <c r="D77" s="36"/>
      <c r="E77" s="36"/>
      <c r="F77" s="36"/>
      <c r="G77" s="36"/>
      <c r="H77" s="36"/>
      <c r="I77" s="36"/>
      <c r="J77" s="36"/>
      <c r="K77" s="37"/>
      <c r="L77" s="31"/>
      <c r="M77" s="31"/>
      <c r="N77" s="31"/>
      <c r="O77" s="31"/>
    </row>
    <row r="80" spans="1:15" ht="18" x14ac:dyDescent="0.25">
      <c r="A80" s="8" t="s">
        <v>202</v>
      </c>
    </row>
    <row r="84" spans="1:15" x14ac:dyDescent="0.2">
      <c r="A84" s="880"/>
      <c r="B84" s="880"/>
      <c r="C84" s="880"/>
      <c r="D84" s="880"/>
      <c r="E84" s="880"/>
      <c r="F84" s="880"/>
      <c r="G84" s="880"/>
      <c r="H84" s="880"/>
      <c r="I84" s="880"/>
      <c r="J84" s="880"/>
      <c r="K84" s="880"/>
      <c r="L84" s="880"/>
      <c r="M84" s="880"/>
      <c r="N84" s="880"/>
      <c r="O84" s="880"/>
    </row>
    <row r="85" spans="1:15" x14ac:dyDescent="0.2">
      <c r="A85" s="880"/>
      <c r="B85" s="880"/>
      <c r="C85" s="880"/>
      <c r="D85" s="880"/>
      <c r="E85" s="880"/>
      <c r="F85" s="880"/>
      <c r="G85" s="880"/>
      <c r="H85" s="880"/>
      <c r="I85" s="880"/>
      <c r="J85" s="880"/>
      <c r="K85" s="880"/>
      <c r="L85" s="880"/>
      <c r="M85" s="880"/>
      <c r="N85" s="880"/>
      <c r="O85" s="880"/>
    </row>
    <row r="86" spans="1:15" x14ac:dyDescent="0.2">
      <c r="A86" s="881"/>
      <c r="B86" s="880"/>
      <c r="C86" s="880"/>
      <c r="D86" s="880"/>
      <c r="E86" s="880"/>
      <c r="F86" s="880"/>
      <c r="G86" s="880"/>
      <c r="H86" s="880"/>
      <c r="I86" s="880"/>
      <c r="J86" s="880"/>
      <c r="K86" s="880"/>
      <c r="L86" s="880"/>
      <c r="M86" s="880"/>
      <c r="N86" s="880"/>
      <c r="O86" s="880"/>
    </row>
  </sheetData>
  <sheetProtection password="B847" sheet="1" objects="1" scenarios="1" formatColumns="0" formatRows="0"/>
  <mergeCells count="21">
    <mergeCell ref="A85:O85"/>
    <mergeCell ref="A86:O86"/>
    <mergeCell ref="D60:K60"/>
    <mergeCell ref="E64:H64"/>
    <mergeCell ref="J67:K67"/>
    <mergeCell ref="J68:K73"/>
    <mergeCell ref="A75:K75"/>
    <mergeCell ref="A84:O84"/>
    <mergeCell ref="C58:K58"/>
    <mergeCell ref="A1:K1"/>
    <mergeCell ref="A4:B4"/>
    <mergeCell ref="C4:E4"/>
    <mergeCell ref="A6:D6"/>
    <mergeCell ref="E6:K6"/>
    <mergeCell ref="A8:B8"/>
    <mergeCell ref="C8:K8"/>
    <mergeCell ref="A11:K16"/>
    <mergeCell ref="A19:K27"/>
    <mergeCell ref="A31:K39"/>
    <mergeCell ref="A42:K46"/>
    <mergeCell ref="A49:K55"/>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16" zoomScale="120" zoomScaleNormal="120" workbookViewId="0">
      <selection activeCell="A19" sqref="A19"/>
    </sheetView>
  </sheetViews>
  <sheetFormatPr baseColWidth="10" defaultRowHeight="15" x14ac:dyDescent="0.25"/>
  <cols>
    <col min="1" max="1" width="14.28515625" style="86" customWidth="1"/>
    <col min="2" max="2" width="14.7109375" style="86" customWidth="1"/>
    <col min="3" max="3" width="11.42578125" style="86"/>
    <col min="4" max="4" width="34.140625" style="86" customWidth="1"/>
    <col min="5" max="5" width="62.7109375" style="46" customWidth="1"/>
    <col min="6" max="6" width="28" style="5" customWidth="1"/>
    <col min="7" max="7" width="49.42578125" style="5" customWidth="1"/>
    <col min="8" max="8" width="29.5703125" customWidth="1"/>
    <col min="9" max="9" width="53.42578125" customWidth="1"/>
  </cols>
  <sheetData>
    <row r="1" spans="1:9" ht="23.25" thickBot="1" x14ac:dyDescent="0.3">
      <c r="A1" s="4" t="s">
        <v>541</v>
      </c>
      <c r="B1" s="4" t="s">
        <v>542</v>
      </c>
      <c r="C1" s="4" t="s">
        <v>543</v>
      </c>
      <c r="D1" s="4" t="s">
        <v>543</v>
      </c>
      <c r="E1" s="4" t="s">
        <v>266</v>
      </c>
      <c r="F1" s="4" t="s">
        <v>77</v>
      </c>
      <c r="G1" s="4" t="s">
        <v>168</v>
      </c>
      <c r="H1" s="4" t="s">
        <v>539</v>
      </c>
      <c r="I1" s="49" t="s">
        <v>401</v>
      </c>
    </row>
    <row r="2" spans="1:9" s="102" customFormat="1" ht="63.75" customHeight="1" thickTop="1" thickBot="1" x14ac:dyDescent="0.3">
      <c r="A2" s="151" t="s">
        <v>740</v>
      </c>
      <c r="B2" s="100" t="s">
        <v>544</v>
      </c>
      <c r="C2" s="100" t="s">
        <v>475</v>
      </c>
      <c r="D2" s="100" t="str">
        <f>C2&amp;" "&amp;"("&amp;B2&amp;")"</f>
        <v>ETP activité (12.01.01)</v>
      </c>
      <c r="E2" s="83" t="s">
        <v>54</v>
      </c>
      <c r="F2" s="101" t="s">
        <v>78</v>
      </c>
      <c r="G2" s="101" t="s">
        <v>429</v>
      </c>
      <c r="H2" s="101" t="s">
        <v>527</v>
      </c>
      <c r="I2" s="101" t="s">
        <v>429</v>
      </c>
    </row>
    <row r="3" spans="1:9" s="102" customFormat="1" ht="49.5" thickTop="1" thickBot="1" x14ac:dyDescent="0.3">
      <c r="A3" s="152" t="s">
        <v>741</v>
      </c>
      <c r="B3" s="103" t="s">
        <v>545</v>
      </c>
      <c r="C3" s="103" t="s">
        <v>546</v>
      </c>
      <c r="D3" s="103" t="str">
        <f t="shared" ref="D3:D66" si="0">C3&amp;" "&amp;"("&amp;B3&amp;")"</f>
        <v>ETP dotation globale (12.01.02)</v>
      </c>
      <c r="E3" s="83" t="s">
        <v>59</v>
      </c>
      <c r="F3" s="101" t="s">
        <v>79</v>
      </c>
      <c r="G3" s="101" t="s">
        <v>169</v>
      </c>
      <c r="H3" s="101" t="s">
        <v>528</v>
      </c>
      <c r="I3" s="101" t="s">
        <v>169</v>
      </c>
    </row>
    <row r="4" spans="1:9" s="102" customFormat="1" ht="37.5" thickTop="1" thickBot="1" x14ac:dyDescent="0.3">
      <c r="A4" s="153" t="s">
        <v>742</v>
      </c>
      <c r="B4" s="103" t="s">
        <v>547</v>
      </c>
      <c r="C4" s="103" t="s">
        <v>548</v>
      </c>
      <c r="D4" s="103" t="str">
        <f t="shared" si="0"/>
        <v>ETP structures (12.01.03)</v>
      </c>
      <c r="E4" s="83" t="s">
        <v>60</v>
      </c>
      <c r="F4" s="101" t="s">
        <v>80</v>
      </c>
      <c r="G4" s="101" t="s">
        <v>361</v>
      </c>
      <c r="H4" s="101" t="s">
        <v>231</v>
      </c>
      <c r="I4" s="101" t="s">
        <v>402</v>
      </c>
    </row>
    <row r="5" spans="1:9" s="102" customFormat="1" ht="24.75" customHeight="1" thickTop="1" thickBot="1" x14ac:dyDescent="0.3">
      <c r="A5" s="154" t="s">
        <v>54</v>
      </c>
      <c r="B5" s="103" t="s">
        <v>549</v>
      </c>
      <c r="C5" s="103" t="s">
        <v>550</v>
      </c>
      <c r="D5" s="103" t="str">
        <f t="shared" si="0"/>
        <v>ETP formation (12.01.04)</v>
      </c>
      <c r="E5" s="83" t="s">
        <v>66</v>
      </c>
      <c r="F5" s="101" t="s">
        <v>81</v>
      </c>
      <c r="G5" s="101" t="s">
        <v>362</v>
      </c>
      <c r="H5" s="101" t="s">
        <v>37</v>
      </c>
      <c r="I5" s="101" t="s">
        <v>403</v>
      </c>
    </row>
    <row r="6" spans="1:9" s="102" customFormat="1" ht="13.5" thickTop="1" thickBot="1" x14ac:dyDescent="0.3">
      <c r="A6" s="155" t="s">
        <v>743</v>
      </c>
      <c r="B6" s="103" t="s">
        <v>551</v>
      </c>
      <c r="C6" s="103" t="s">
        <v>476</v>
      </c>
      <c r="D6" s="103" t="str">
        <f t="shared" si="0"/>
        <v>ETP UTEP (12.01.05)</v>
      </c>
      <c r="E6" s="83" t="s">
        <v>55</v>
      </c>
      <c r="F6" s="101" t="s">
        <v>82</v>
      </c>
      <c r="G6" s="101" t="s">
        <v>363</v>
      </c>
      <c r="H6" s="101" t="s">
        <v>529</v>
      </c>
      <c r="I6" s="101" t="s">
        <v>404</v>
      </c>
    </row>
    <row r="7" spans="1:9" s="102" customFormat="1" ht="37.5" thickTop="1" thickBot="1" x14ac:dyDescent="0.3">
      <c r="A7" s="156" t="s">
        <v>56</v>
      </c>
      <c r="B7" s="104" t="s">
        <v>552</v>
      </c>
      <c r="C7" s="104" t="s">
        <v>553</v>
      </c>
      <c r="D7" s="104" t="str">
        <f t="shared" si="0"/>
        <v>ETP numérique en santé (12.01.06)</v>
      </c>
      <c r="E7" s="83" t="s">
        <v>460</v>
      </c>
      <c r="F7" s="101" t="s">
        <v>83</v>
      </c>
      <c r="G7" s="101" t="s">
        <v>364</v>
      </c>
      <c r="H7" s="101" t="s">
        <v>530</v>
      </c>
      <c r="I7" s="101" t="s">
        <v>405</v>
      </c>
    </row>
    <row r="8" spans="1:9" s="102" customFormat="1" ht="24.75" customHeight="1" thickTop="1" thickBot="1" x14ac:dyDescent="0.3">
      <c r="A8" s="157" t="s">
        <v>744</v>
      </c>
      <c r="B8" s="105" t="s">
        <v>554</v>
      </c>
      <c r="C8" s="105" t="s">
        <v>555</v>
      </c>
      <c r="D8" s="105" t="str">
        <f t="shared" si="0"/>
        <v>Coordonnateur de CLS (12.02.01)</v>
      </c>
      <c r="E8" s="88" t="s">
        <v>62</v>
      </c>
      <c r="F8" s="101" t="s">
        <v>84</v>
      </c>
      <c r="G8" s="101" t="s">
        <v>365</v>
      </c>
      <c r="H8" s="101" t="s">
        <v>228</v>
      </c>
      <c r="I8" s="101" t="s">
        <v>406</v>
      </c>
    </row>
    <row r="9" spans="1:9" s="102" customFormat="1" ht="25.5" thickTop="1" thickBot="1" x14ac:dyDescent="0.3">
      <c r="A9" s="158" t="s">
        <v>745</v>
      </c>
      <c r="B9" s="106" t="s">
        <v>556</v>
      </c>
      <c r="C9" s="106" t="s">
        <v>557</v>
      </c>
      <c r="D9" s="106" t="str">
        <f t="shared" si="0"/>
        <v>Coordonnateur de CLSM (12.02.02)</v>
      </c>
      <c r="E9" s="83" t="s">
        <v>56</v>
      </c>
      <c r="F9" s="101" t="s">
        <v>85</v>
      </c>
      <c r="G9" s="101" t="s">
        <v>366</v>
      </c>
      <c r="H9" s="101" t="s">
        <v>116</v>
      </c>
      <c r="I9" s="101" t="s">
        <v>407</v>
      </c>
    </row>
    <row r="10" spans="1:9" s="102" customFormat="1" ht="25.5" thickTop="1" thickBot="1" x14ac:dyDescent="0.3">
      <c r="A10" s="155" t="s">
        <v>58</v>
      </c>
      <c r="B10" s="106" t="s">
        <v>558</v>
      </c>
      <c r="C10" s="106" t="s">
        <v>559</v>
      </c>
      <c r="D10" s="106" t="str">
        <f t="shared" si="0"/>
        <v>Soutien et partenariat (12.02.03)</v>
      </c>
      <c r="E10" s="83" t="s">
        <v>348</v>
      </c>
      <c r="F10" s="101" t="s">
        <v>225</v>
      </c>
      <c r="G10" s="101" t="s">
        <v>367</v>
      </c>
      <c r="H10" s="101" t="s">
        <v>531</v>
      </c>
      <c r="I10" s="101" t="s">
        <v>408</v>
      </c>
    </row>
    <row r="11" spans="1:9" s="102" customFormat="1" ht="49.5" thickTop="1" thickBot="1" x14ac:dyDescent="0.3">
      <c r="A11" s="159" t="s">
        <v>752</v>
      </c>
      <c r="B11" s="106" t="s">
        <v>560</v>
      </c>
      <c r="C11" s="106" t="s">
        <v>561</v>
      </c>
      <c r="D11" s="106" t="str">
        <f t="shared" si="0"/>
        <v>Animateur de santé publique (12.02.04)</v>
      </c>
      <c r="E11" s="83" t="s">
        <v>68</v>
      </c>
      <c r="F11" s="101" t="s">
        <v>86</v>
      </c>
      <c r="G11" s="101" t="s">
        <v>368</v>
      </c>
      <c r="H11" s="101" t="s">
        <v>532</v>
      </c>
      <c r="I11" s="101" t="s">
        <v>409</v>
      </c>
    </row>
    <row r="12" spans="1:9" s="102" customFormat="1" ht="85.5" thickTop="1" thickBot="1" x14ac:dyDescent="0.3">
      <c r="A12" s="151" t="s">
        <v>746</v>
      </c>
      <c r="B12" s="107" t="s">
        <v>562</v>
      </c>
      <c r="C12" s="107" t="s">
        <v>563</v>
      </c>
      <c r="D12" s="107" t="str">
        <f t="shared" si="0"/>
        <v>Postes dans les services de prévention ou maison de santé publique (12.02.05)</v>
      </c>
      <c r="E12" s="83" t="s">
        <v>64</v>
      </c>
      <c r="F12" s="101" t="s">
        <v>87</v>
      </c>
      <c r="G12" s="101" t="s">
        <v>369</v>
      </c>
      <c r="H12" s="101" t="s">
        <v>533</v>
      </c>
      <c r="I12" s="101" t="s">
        <v>410</v>
      </c>
    </row>
    <row r="13" spans="1:9" s="102" customFormat="1" ht="97.5" thickTop="1" thickBot="1" x14ac:dyDescent="0.3">
      <c r="A13" s="156" t="s">
        <v>459</v>
      </c>
      <c r="B13" s="106" t="s">
        <v>564</v>
      </c>
      <c r="C13" s="106" t="s">
        <v>565</v>
      </c>
      <c r="D13" s="106" t="str">
        <f t="shared" si="0"/>
        <v>Structures d'appui au titre du pilotage régional de la politique de santé publique (12.02.06)</v>
      </c>
      <c r="E13" s="83" t="s">
        <v>464</v>
      </c>
      <c r="F13" s="101" t="s">
        <v>88</v>
      </c>
      <c r="G13" s="101" t="s">
        <v>370</v>
      </c>
      <c r="H13" s="101" t="s">
        <v>534</v>
      </c>
      <c r="I13" s="101" t="s">
        <v>411</v>
      </c>
    </row>
    <row r="14" spans="1:9" s="102" customFormat="1" ht="97.5" thickTop="1" thickBot="1" x14ac:dyDescent="0.3">
      <c r="A14" s="160" t="s">
        <v>747</v>
      </c>
      <c r="B14" s="108" t="s">
        <v>566</v>
      </c>
      <c r="C14" s="108" t="s">
        <v>567</v>
      </c>
      <c r="D14" s="108" t="str">
        <f t="shared" si="0"/>
        <v>Projets de prévention au titre du pilotage régional de la politique de santé publique (12.02.07)</v>
      </c>
      <c r="E14" s="83" t="s">
        <v>350</v>
      </c>
      <c r="F14" s="101" t="s">
        <v>89</v>
      </c>
      <c r="G14" s="101" t="s">
        <v>371</v>
      </c>
      <c r="H14" s="101" t="s">
        <v>229</v>
      </c>
      <c r="I14" s="101" t="s">
        <v>412</v>
      </c>
    </row>
    <row r="15" spans="1:9" s="102" customFormat="1" ht="48.75" customHeight="1" thickTop="1" thickBot="1" x14ac:dyDescent="0.3">
      <c r="A15" s="161" t="s">
        <v>57</v>
      </c>
      <c r="B15" s="109" t="s">
        <v>568</v>
      </c>
      <c r="C15" s="109" t="s">
        <v>569</v>
      </c>
      <c r="D15" s="109" t="str">
        <f t="shared" si="0"/>
        <v>Centre de lutte antituberculeux (CLAT) (12.03.01)</v>
      </c>
      <c r="E15" s="83" t="s">
        <v>349</v>
      </c>
      <c r="F15" s="101" t="s">
        <v>90</v>
      </c>
      <c r="G15" s="101" t="s">
        <v>170</v>
      </c>
      <c r="H15" s="101" t="s">
        <v>535</v>
      </c>
      <c r="I15" s="101" t="s">
        <v>413</v>
      </c>
    </row>
    <row r="16" spans="1:9" s="102" customFormat="1" ht="121.5" thickTop="1" thickBot="1" x14ac:dyDescent="0.3">
      <c r="A16" s="140" t="s">
        <v>458</v>
      </c>
      <c r="B16" s="109" t="s">
        <v>570</v>
      </c>
      <c r="C16" s="109" t="s">
        <v>571</v>
      </c>
      <c r="D16" s="109" t="str">
        <f t="shared" si="0"/>
        <v>Centre d'appui pour la prévention des infections associées aux soins de Nouvelle-Aquitaine (CPIAS) (12.03.02)</v>
      </c>
      <c r="E16" s="110" t="s">
        <v>424</v>
      </c>
      <c r="F16" s="101" t="s">
        <v>91</v>
      </c>
      <c r="G16" s="101" t="s">
        <v>372</v>
      </c>
      <c r="H16" s="101" t="s">
        <v>536</v>
      </c>
      <c r="I16" s="101" t="s">
        <v>414</v>
      </c>
    </row>
    <row r="17" spans="1:9" s="102" customFormat="1" ht="49.5" thickTop="1" thickBot="1" x14ac:dyDescent="0.3">
      <c r="A17" s="162" t="s">
        <v>748</v>
      </c>
      <c r="B17" s="109" t="s">
        <v>572</v>
      </c>
      <c r="C17" s="109" t="s">
        <v>573</v>
      </c>
      <c r="D17" s="109" t="str">
        <f t="shared" si="0"/>
        <v>Centre régional d'antibiothérapie (CRATB) (12.03.03)</v>
      </c>
      <c r="E17" s="111" t="s">
        <v>425</v>
      </c>
      <c r="F17" s="101" t="s">
        <v>92</v>
      </c>
      <c r="G17" s="101" t="s">
        <v>373</v>
      </c>
      <c r="H17" s="101" t="s">
        <v>537</v>
      </c>
      <c r="I17" s="101" t="s">
        <v>415</v>
      </c>
    </row>
    <row r="18" spans="1:9" s="102" customFormat="1" ht="60.75" customHeight="1" thickTop="1" thickBot="1" x14ac:dyDescent="0.3">
      <c r="A18" s="151" t="s">
        <v>775</v>
      </c>
      <c r="B18" s="109" t="s">
        <v>574</v>
      </c>
      <c r="C18" s="109" t="s">
        <v>575</v>
      </c>
      <c r="D18" s="109" t="str">
        <f t="shared" si="0"/>
        <v>Equipe multidisciplinaire d'antibiothérapie (EMA) (12.03.04)</v>
      </c>
      <c r="E18" s="111" t="s">
        <v>426</v>
      </c>
      <c r="F18" s="101" t="s">
        <v>93</v>
      </c>
      <c r="G18" s="101" t="s">
        <v>171</v>
      </c>
      <c r="H18" s="101" t="s">
        <v>538</v>
      </c>
      <c r="I18" s="101" t="s">
        <v>416</v>
      </c>
    </row>
    <row r="19" spans="1:9" s="102" customFormat="1" ht="49.5" thickTop="1" thickBot="1" x14ac:dyDescent="0.3">
      <c r="A19" s="157" t="s">
        <v>749</v>
      </c>
      <c r="B19" s="109" t="s">
        <v>576</v>
      </c>
      <c r="C19" s="109" t="s">
        <v>577</v>
      </c>
      <c r="D19" s="109" t="str">
        <f t="shared" si="0"/>
        <v>Animateur du réseau d'antibiothérapie (12.03.05)</v>
      </c>
      <c r="E19" s="111" t="s">
        <v>459</v>
      </c>
      <c r="F19" s="101" t="s">
        <v>94</v>
      </c>
      <c r="G19" s="101" t="s">
        <v>374</v>
      </c>
      <c r="H19" s="112"/>
      <c r="I19" s="101" t="s">
        <v>417</v>
      </c>
    </row>
    <row r="20" spans="1:9" s="102" customFormat="1" ht="73.5" thickTop="1" thickBot="1" x14ac:dyDescent="0.3">
      <c r="A20" s="147" t="s">
        <v>750</v>
      </c>
      <c r="B20" s="109" t="s">
        <v>578</v>
      </c>
      <c r="C20" s="109" t="s">
        <v>579</v>
      </c>
      <c r="D20" s="109" t="str">
        <f t="shared" si="0"/>
        <v>Projets de prévention au titre de la lutte contre les risques infectieux (12.03.06)</v>
      </c>
      <c r="E20" s="88" t="s">
        <v>359</v>
      </c>
      <c r="F20" s="101" t="s">
        <v>95</v>
      </c>
      <c r="G20" s="101" t="s">
        <v>375</v>
      </c>
      <c r="H20" s="112"/>
      <c r="I20" s="101" t="s">
        <v>418</v>
      </c>
    </row>
    <row r="21" spans="1:9" s="102" customFormat="1" ht="61.5" thickTop="1" thickBot="1" x14ac:dyDescent="0.3">
      <c r="A21" s="148" t="s">
        <v>751</v>
      </c>
      <c r="B21" s="113" t="s">
        <v>580</v>
      </c>
      <c r="C21" s="114" t="s">
        <v>581</v>
      </c>
      <c r="D21" s="114" t="str">
        <f t="shared" si="0"/>
        <v>Prise en charge des infections ostéo-articulaire (12.03.07)</v>
      </c>
      <c r="E21" s="83" t="s">
        <v>461</v>
      </c>
      <c r="F21" s="101" t="s">
        <v>96</v>
      </c>
      <c r="G21" s="101" t="s">
        <v>376</v>
      </c>
      <c r="H21" s="112"/>
      <c r="I21" s="101" t="s">
        <v>419</v>
      </c>
    </row>
    <row r="22" spans="1:9" s="102" customFormat="1" ht="48.75" thickTop="1" x14ac:dyDescent="0.2">
      <c r="A22" s="86"/>
      <c r="B22" s="115" t="s">
        <v>582</v>
      </c>
      <c r="C22" s="115" t="s">
        <v>583</v>
      </c>
      <c r="D22" s="115" t="str">
        <f t="shared" si="0"/>
        <v>Projets de prévention au titre des addictions (12.04.01)</v>
      </c>
      <c r="E22" s="83" t="s">
        <v>462</v>
      </c>
      <c r="F22" s="101" t="s">
        <v>97</v>
      </c>
      <c r="G22" s="101" t="s">
        <v>427</v>
      </c>
      <c r="H22" s="112"/>
      <c r="I22" s="101" t="s">
        <v>420</v>
      </c>
    </row>
    <row r="23" spans="1:9" s="102" customFormat="1" ht="36" x14ac:dyDescent="0.2">
      <c r="A23" s="86"/>
      <c r="B23" s="116" t="s">
        <v>584</v>
      </c>
      <c r="C23" s="116" t="s">
        <v>585</v>
      </c>
      <c r="D23" s="116" t="str">
        <f t="shared" si="0"/>
        <v>Addictions : expérimentation (12.04.02)</v>
      </c>
      <c r="E23" s="83" t="s">
        <v>347</v>
      </c>
      <c r="F23" s="101" t="s">
        <v>98</v>
      </c>
      <c r="G23" s="101" t="s">
        <v>377</v>
      </c>
      <c r="H23" s="112"/>
      <c r="I23" s="101" t="s">
        <v>421</v>
      </c>
    </row>
    <row r="24" spans="1:9" s="102" customFormat="1" ht="48" x14ac:dyDescent="0.2">
      <c r="A24" s="86"/>
      <c r="B24" s="116" t="s">
        <v>586</v>
      </c>
      <c r="C24" s="116" t="s">
        <v>587</v>
      </c>
      <c r="D24" s="116" t="str">
        <f t="shared" si="0"/>
        <v>Structures d'appui au titre des addictions (12.04.03)</v>
      </c>
      <c r="E24" s="83" t="s">
        <v>463</v>
      </c>
      <c r="F24" s="101" t="s">
        <v>99</v>
      </c>
      <c r="G24" s="101" t="s">
        <v>173</v>
      </c>
      <c r="H24" s="112"/>
      <c r="I24" s="101" t="s">
        <v>422</v>
      </c>
    </row>
    <row r="25" spans="1:9" s="102" customFormat="1" ht="48.75" thickBot="1" x14ac:dyDescent="0.25">
      <c r="A25" s="86"/>
      <c r="B25" s="117" t="s">
        <v>588</v>
      </c>
      <c r="C25" s="117" t="s">
        <v>589</v>
      </c>
      <c r="D25" s="117" t="str">
        <f t="shared" si="0"/>
        <v>Fonds de lutte contre les addictions (12.04.04)</v>
      </c>
      <c r="E25" s="83" t="s">
        <v>356</v>
      </c>
      <c r="F25" s="101" t="s">
        <v>57</v>
      </c>
      <c r="G25" s="101" t="s">
        <v>172</v>
      </c>
      <c r="H25" s="112"/>
      <c r="I25" s="101" t="s">
        <v>423</v>
      </c>
    </row>
    <row r="26" spans="1:9" s="102" customFormat="1" ht="48.75" thickTop="1" x14ac:dyDescent="0.2">
      <c r="A26" s="86"/>
      <c r="B26" s="118" t="s">
        <v>590</v>
      </c>
      <c r="C26" s="118" t="s">
        <v>591</v>
      </c>
      <c r="D26" s="118" t="str">
        <f t="shared" si="0"/>
        <v>Formations au titre de la santé mentale (12.05.01)</v>
      </c>
      <c r="E26" s="83" t="s">
        <v>355</v>
      </c>
      <c r="F26" s="101" t="s">
        <v>58</v>
      </c>
      <c r="G26" s="101" t="s">
        <v>378</v>
      </c>
      <c r="H26" s="112"/>
    </row>
    <row r="27" spans="1:9" s="102" customFormat="1" ht="48" x14ac:dyDescent="0.2">
      <c r="A27" s="86"/>
      <c r="B27" s="119" t="s">
        <v>592</v>
      </c>
      <c r="C27" s="119" t="s">
        <v>593</v>
      </c>
      <c r="D27" s="119" t="str">
        <f t="shared" si="0"/>
        <v>Projets de prévention en santé mentale (12.05.02)</v>
      </c>
      <c r="E27" s="83" t="s">
        <v>357</v>
      </c>
      <c r="F27" s="101" t="s">
        <v>100</v>
      </c>
      <c r="G27" s="101" t="s">
        <v>379</v>
      </c>
      <c r="H27" s="112"/>
    </row>
    <row r="28" spans="1:9" s="102" customFormat="1" ht="60" x14ac:dyDescent="0.2">
      <c r="A28" s="86"/>
      <c r="B28" s="119" t="s">
        <v>594</v>
      </c>
      <c r="C28" s="119" t="s">
        <v>595</v>
      </c>
      <c r="D28" s="119" t="str">
        <f t="shared" si="0"/>
        <v>Projets de prévention en prévention du suicide (12.05.03)</v>
      </c>
      <c r="E28" s="83" t="s">
        <v>61</v>
      </c>
      <c r="F28" s="101" t="s">
        <v>101</v>
      </c>
      <c r="G28" s="101" t="s">
        <v>380</v>
      </c>
      <c r="H28" s="112"/>
    </row>
    <row r="29" spans="1:9" s="102" customFormat="1" ht="60.75" thickBot="1" x14ac:dyDescent="0.25">
      <c r="A29" s="86"/>
      <c r="B29" s="120" t="s">
        <v>596</v>
      </c>
      <c r="C29" s="120" t="s">
        <v>597</v>
      </c>
      <c r="D29" s="120" t="str">
        <f t="shared" si="0"/>
        <v>Projet territorial en santé mentale (PTSM) (12.05.04)</v>
      </c>
      <c r="E29" s="83" t="s">
        <v>358</v>
      </c>
      <c r="F29" s="101" t="s">
        <v>37</v>
      </c>
      <c r="G29" s="101" t="s">
        <v>381</v>
      </c>
      <c r="H29" s="112"/>
    </row>
    <row r="30" spans="1:9" s="102" customFormat="1" ht="48.75" thickTop="1" x14ac:dyDescent="0.2">
      <c r="A30" s="86"/>
      <c r="B30" s="121" t="s">
        <v>598</v>
      </c>
      <c r="C30" s="121" t="s">
        <v>599</v>
      </c>
      <c r="D30" s="121" t="str">
        <f t="shared" si="0"/>
        <v>Projets de prévention en dépistage du cancer (12.06.01)</v>
      </c>
      <c r="E30" s="83" t="s">
        <v>343</v>
      </c>
      <c r="F30" s="101" t="s">
        <v>48</v>
      </c>
      <c r="G30" s="101" t="s">
        <v>175</v>
      </c>
    </row>
    <row r="31" spans="1:9" s="102" customFormat="1" ht="60" x14ac:dyDescent="0.2">
      <c r="A31" s="86"/>
      <c r="B31" s="122" t="s">
        <v>600</v>
      </c>
      <c r="C31" s="122" t="s">
        <v>601</v>
      </c>
      <c r="D31" s="122" t="str">
        <f t="shared" si="0"/>
        <v>Expérimentation nationale au titre du cancer (12.06.02)</v>
      </c>
      <c r="E31" s="111" t="s">
        <v>360</v>
      </c>
      <c r="F31" s="101"/>
      <c r="G31" s="101" t="s">
        <v>174</v>
      </c>
    </row>
    <row r="32" spans="1:9" s="102" customFormat="1" ht="60.75" thickBot="1" x14ac:dyDescent="0.25">
      <c r="A32" s="86"/>
      <c r="B32" s="123" t="s">
        <v>602</v>
      </c>
      <c r="C32" s="123" t="s">
        <v>603</v>
      </c>
      <c r="D32" s="123" t="str">
        <f t="shared" si="0"/>
        <v>Structures d'appui au titre du dépistage du cancer (12.06.03)</v>
      </c>
      <c r="E32" s="124" t="s">
        <v>457</v>
      </c>
      <c r="F32" s="101"/>
      <c r="G32" s="101" t="s">
        <v>176</v>
      </c>
    </row>
    <row r="33" spans="1:7" s="102" customFormat="1" ht="37.5" thickTop="1" thickBot="1" x14ac:dyDescent="0.25">
      <c r="A33" s="86"/>
      <c r="B33" s="125" t="s">
        <v>604</v>
      </c>
      <c r="C33" s="125" t="s">
        <v>605</v>
      </c>
      <c r="D33" s="125" t="str">
        <f t="shared" si="0"/>
        <v>Maison des adolescents (MDA) (12.07.01)</v>
      </c>
      <c r="E33" s="84" t="s">
        <v>65</v>
      </c>
      <c r="F33" s="97"/>
      <c r="G33" s="101" t="s">
        <v>177</v>
      </c>
    </row>
    <row r="34" spans="1:7" s="102" customFormat="1" ht="48.75" customHeight="1" thickTop="1" x14ac:dyDescent="0.2">
      <c r="A34" s="86"/>
      <c r="B34" s="126" t="s">
        <v>606</v>
      </c>
      <c r="C34" s="126" t="s">
        <v>607</v>
      </c>
      <c r="D34" s="126" t="str">
        <f t="shared" si="0"/>
        <v>Projets de prévention au titre de l’obésité (12.08.01)</v>
      </c>
      <c r="E34" s="84" t="s">
        <v>69</v>
      </c>
      <c r="F34" s="97"/>
      <c r="G34" s="101" t="s">
        <v>382</v>
      </c>
    </row>
    <row r="35" spans="1:7" s="102" customFormat="1" ht="84" x14ac:dyDescent="0.2">
      <c r="A35" s="86"/>
      <c r="B35" s="127" t="s">
        <v>608</v>
      </c>
      <c r="C35" s="127" t="s">
        <v>609</v>
      </c>
      <c r="D35" s="127" t="str">
        <f t="shared" si="0"/>
        <v>Projets de prévention au titre de l’alimentation et de l’activité physique (12.08.02)</v>
      </c>
      <c r="E35" s="85" t="s">
        <v>57</v>
      </c>
      <c r="F35" s="97"/>
      <c r="G35" s="101" t="s">
        <v>383</v>
      </c>
    </row>
    <row r="36" spans="1:7" s="102" customFormat="1" ht="60" x14ac:dyDescent="0.2">
      <c r="A36" s="86"/>
      <c r="B36" s="127" t="s">
        <v>610</v>
      </c>
      <c r="C36" s="127" t="s">
        <v>611</v>
      </c>
      <c r="D36" s="127" t="str">
        <f t="shared" si="0"/>
        <v>Projets de prévention au titre de l’alimentation (12.08.03)</v>
      </c>
      <c r="E36" s="85" t="s">
        <v>454</v>
      </c>
      <c r="F36" s="97"/>
      <c r="G36" s="101" t="s">
        <v>384</v>
      </c>
    </row>
    <row r="37" spans="1:7" s="102" customFormat="1" ht="72" x14ac:dyDescent="0.2">
      <c r="A37" s="86"/>
      <c r="B37" s="127" t="s">
        <v>612</v>
      </c>
      <c r="C37" s="127" t="s">
        <v>613</v>
      </c>
      <c r="D37" s="127" t="str">
        <f t="shared" si="0"/>
        <v>Projet de prévention au titre de l’activité physique PEPS (12.08.04)</v>
      </c>
      <c r="E37" s="87" t="s">
        <v>458</v>
      </c>
      <c r="F37" s="97"/>
      <c r="G37" s="101" t="s">
        <v>385</v>
      </c>
    </row>
    <row r="38" spans="1:7" s="102" customFormat="1" ht="72" x14ac:dyDescent="0.2">
      <c r="A38" s="86"/>
      <c r="B38" s="127" t="s">
        <v>614</v>
      </c>
      <c r="C38" s="127" t="s">
        <v>615</v>
      </c>
      <c r="D38" s="127" t="str">
        <f t="shared" si="0"/>
        <v>Projet de prévention au titre de l’activité physique hors PEPS (12.08.05)</v>
      </c>
      <c r="E38" s="45"/>
      <c r="F38" s="97"/>
      <c r="G38" s="101" t="s">
        <v>179</v>
      </c>
    </row>
    <row r="39" spans="1:7" s="102" customFormat="1" ht="120" x14ac:dyDescent="0.2">
      <c r="A39" s="86"/>
      <c r="B39" s="127" t="s">
        <v>616</v>
      </c>
      <c r="C39" s="127" t="s">
        <v>617</v>
      </c>
      <c r="D39" s="127" t="str">
        <f t="shared" si="0"/>
        <v xml:space="preserve"> Coordonnateur territoriaux de Prescription d'Exercice Physique pour la Santé (PEPS) (12.08.06)</v>
      </c>
      <c r="E39" s="45"/>
      <c r="F39" s="97"/>
      <c r="G39" s="101" t="s">
        <v>178</v>
      </c>
    </row>
    <row r="40" spans="1:7" s="102" customFormat="1" ht="60.75" thickBot="1" x14ac:dyDescent="0.25">
      <c r="A40" s="86"/>
      <c r="B40" s="128" t="s">
        <v>618</v>
      </c>
      <c r="C40" s="128" t="s">
        <v>619</v>
      </c>
      <c r="D40" s="128" t="str">
        <f t="shared" si="0"/>
        <v>Structure d’appui au titre de la nutrition, obésité (12.08.07)</v>
      </c>
      <c r="E40" s="45"/>
      <c r="F40" s="97"/>
      <c r="G40" s="101" t="s">
        <v>386</v>
      </c>
    </row>
    <row r="41" spans="1:7" s="102" customFormat="1" ht="36.75" customHeight="1" thickTop="1" x14ac:dyDescent="0.2">
      <c r="A41" s="86"/>
      <c r="B41" s="118" t="s">
        <v>620</v>
      </c>
      <c r="C41" s="118" t="s">
        <v>621</v>
      </c>
      <c r="D41" s="118" t="str">
        <f t="shared" si="0"/>
        <v>Projets de prévention antichute (12.09.01)</v>
      </c>
      <c r="E41" s="45"/>
      <c r="F41" s="97"/>
      <c r="G41" s="101" t="s">
        <v>387</v>
      </c>
    </row>
    <row r="42" spans="1:7" s="102" customFormat="1" ht="48" x14ac:dyDescent="0.2">
      <c r="A42" s="86"/>
      <c r="B42" s="119" t="s">
        <v>622</v>
      </c>
      <c r="C42" s="119" t="s">
        <v>623</v>
      </c>
      <c r="D42" s="119" t="str">
        <f t="shared" si="0"/>
        <v>Projets de prévention en faveur des aidants (12.09.02)</v>
      </c>
      <c r="E42" s="45"/>
      <c r="F42" s="97"/>
      <c r="G42" s="101" t="s">
        <v>388</v>
      </c>
    </row>
    <row r="43" spans="1:7" s="102" customFormat="1" ht="48" x14ac:dyDescent="0.2">
      <c r="A43" s="86"/>
      <c r="B43" s="119" t="s">
        <v>624</v>
      </c>
      <c r="C43" s="119" t="s">
        <v>625</v>
      </c>
      <c r="D43" s="119" t="str">
        <f t="shared" si="0"/>
        <v>Projets de prévention sur la perte d'autonomie (12.09.03)</v>
      </c>
      <c r="E43" s="45"/>
      <c r="F43" s="97"/>
      <c r="G43" s="101" t="s">
        <v>389</v>
      </c>
    </row>
    <row r="44" spans="1:7" s="102" customFormat="1" ht="36.75" thickBot="1" x14ac:dyDescent="0.25">
      <c r="A44" s="86"/>
      <c r="B44" s="120" t="s">
        <v>626</v>
      </c>
      <c r="C44" s="120" t="s">
        <v>627</v>
      </c>
      <c r="D44" s="120" t="str">
        <f t="shared" si="0"/>
        <v>Projets de prévention : autre (12.09.04)</v>
      </c>
      <c r="E44" s="45"/>
      <c r="F44" s="97"/>
      <c r="G44" s="101" t="s">
        <v>390</v>
      </c>
    </row>
    <row r="45" spans="1:7" s="102" customFormat="1" ht="36.75" customHeight="1" thickTop="1" x14ac:dyDescent="0.2">
      <c r="A45" s="86"/>
      <c r="B45" s="129" t="s">
        <v>628</v>
      </c>
      <c r="C45" s="129" t="s">
        <v>629</v>
      </c>
      <c r="D45" s="129" t="str">
        <f t="shared" si="0"/>
        <v>500 psychologues (12.10.01)</v>
      </c>
      <c r="E45" s="45"/>
      <c r="F45" s="97"/>
      <c r="G45" s="101" t="s">
        <v>182</v>
      </c>
    </row>
    <row r="46" spans="1:7" s="102" customFormat="1" ht="48" x14ac:dyDescent="0.2">
      <c r="A46" s="86"/>
      <c r="B46" s="130" t="s">
        <v>630</v>
      </c>
      <c r="C46" s="130" t="s">
        <v>631</v>
      </c>
      <c r="D46" s="130" t="str">
        <f t="shared" si="0"/>
        <v>Mesure 27 du SEGUR : inégalités en santé (12.10.02)</v>
      </c>
      <c r="E46" s="45"/>
      <c r="F46" s="97"/>
      <c r="G46" s="101" t="s">
        <v>391</v>
      </c>
    </row>
    <row r="47" spans="1:7" s="102" customFormat="1" ht="108" x14ac:dyDescent="0.2">
      <c r="A47" s="86"/>
      <c r="B47" s="130" t="s">
        <v>632</v>
      </c>
      <c r="C47" s="130" t="s">
        <v>633</v>
      </c>
      <c r="D47" s="130" t="str">
        <f t="shared" si="0"/>
        <v>Projets de prévention au titre du programme régional pour l'accès à la prévention et aux soins (12.10.03)</v>
      </c>
      <c r="E47" s="45"/>
      <c r="F47" s="97"/>
      <c r="G47" s="101" t="s">
        <v>181</v>
      </c>
    </row>
    <row r="48" spans="1:7" s="102" customFormat="1" ht="48" x14ac:dyDescent="0.2">
      <c r="A48" s="86"/>
      <c r="B48" s="130" t="s">
        <v>634</v>
      </c>
      <c r="C48" s="130" t="s">
        <v>635</v>
      </c>
      <c r="D48" s="130" t="str">
        <f t="shared" si="0"/>
        <v>Inégalités en santé interprétariat (12.10.04)</v>
      </c>
      <c r="E48" s="45"/>
      <c r="F48" s="97"/>
      <c r="G48" s="101" t="s">
        <v>180</v>
      </c>
    </row>
    <row r="49" spans="1:7" s="102" customFormat="1" ht="120" x14ac:dyDescent="0.2">
      <c r="A49" s="86"/>
      <c r="B49" s="130" t="s">
        <v>636</v>
      </c>
      <c r="C49" s="130" t="s">
        <v>637</v>
      </c>
      <c r="D49" s="130" t="str">
        <f t="shared" si="0"/>
        <v>Appui à la prise en charge des patients en situation de précarité par des équipes hospitalières (ex MIG Précarité) (12.10.05)</v>
      </c>
      <c r="E49" s="45"/>
      <c r="F49" s="97"/>
      <c r="G49" s="101" t="s">
        <v>392</v>
      </c>
    </row>
    <row r="50" spans="1:7" s="102" customFormat="1" ht="48" x14ac:dyDescent="0.2">
      <c r="A50" s="86"/>
      <c r="B50" s="130" t="s">
        <v>638</v>
      </c>
      <c r="C50" s="130" t="s">
        <v>639</v>
      </c>
      <c r="D50" s="130" t="str">
        <f t="shared" si="0"/>
        <v>Permanence d'accès aux soins (ex MIG PASS) (12.10.06)</v>
      </c>
      <c r="E50" s="45"/>
      <c r="F50" s="97"/>
      <c r="G50" s="101" t="s">
        <v>393</v>
      </c>
    </row>
    <row r="51" spans="1:7" s="102" customFormat="1" ht="60" x14ac:dyDescent="0.2">
      <c r="A51" s="86"/>
      <c r="B51" s="130" t="s">
        <v>640</v>
      </c>
      <c r="C51" s="130" t="s">
        <v>641</v>
      </c>
      <c r="D51" s="130" t="str">
        <f t="shared" si="0"/>
        <v>Projets de prévention au titre de la santé bucco-dentaire (12.10.07)</v>
      </c>
      <c r="E51" s="45"/>
      <c r="F51" s="97"/>
      <c r="G51" s="101" t="s">
        <v>394</v>
      </c>
    </row>
    <row r="52" spans="1:7" s="102" customFormat="1" ht="24" x14ac:dyDescent="0.2">
      <c r="A52" s="86"/>
      <c r="B52" s="130" t="s">
        <v>642</v>
      </c>
      <c r="C52" s="130" t="s">
        <v>643</v>
      </c>
      <c r="D52" s="130" t="str">
        <f t="shared" si="0"/>
        <v>Autonomie en santé (12.10.08)</v>
      </c>
      <c r="E52" s="45"/>
      <c r="F52" s="97"/>
      <c r="G52" s="101" t="s">
        <v>395</v>
      </c>
    </row>
    <row r="53" spans="1:7" s="102" customFormat="1" ht="36.75" thickBot="1" x14ac:dyDescent="0.25">
      <c r="A53" s="86"/>
      <c r="B53" s="131" t="s">
        <v>644</v>
      </c>
      <c r="C53" s="131" t="s">
        <v>645</v>
      </c>
      <c r="D53" s="131" t="str">
        <f t="shared" si="0"/>
        <v>AAP Inégalités de genre (12.10.09)</v>
      </c>
      <c r="E53" s="45"/>
      <c r="F53" s="97"/>
      <c r="G53" s="101" t="s">
        <v>396</v>
      </c>
    </row>
    <row r="54" spans="1:7" s="102" customFormat="1" ht="24.75" customHeight="1" thickTop="1" x14ac:dyDescent="0.2">
      <c r="A54" s="86"/>
      <c r="B54" s="100" t="s">
        <v>646</v>
      </c>
      <c r="C54" s="100" t="s">
        <v>647</v>
      </c>
      <c r="D54" s="100" t="str">
        <f t="shared" si="0"/>
        <v>AAP 1000 jours (12.11.01)</v>
      </c>
      <c r="E54" s="45"/>
      <c r="F54" s="101"/>
      <c r="G54" s="101" t="s">
        <v>397</v>
      </c>
    </row>
    <row r="55" spans="1:7" s="102" customFormat="1" ht="72.75" thickBot="1" x14ac:dyDescent="0.25">
      <c r="A55" s="86"/>
      <c r="B55" s="103" t="s">
        <v>648</v>
      </c>
      <c r="C55" s="103" t="s">
        <v>649</v>
      </c>
      <c r="D55" s="103" t="str">
        <f t="shared" si="0"/>
        <v>Projets de prévention au titre de la stratégie petite enfance (12.11.02)</v>
      </c>
      <c r="E55" s="45"/>
      <c r="F55" s="101"/>
      <c r="G55" s="101" t="s">
        <v>398</v>
      </c>
    </row>
    <row r="56" spans="1:7" s="102" customFormat="1" ht="48.75" thickTop="1" x14ac:dyDescent="0.2">
      <c r="A56" s="86"/>
      <c r="B56" s="121" t="s">
        <v>650</v>
      </c>
      <c r="C56" s="121" t="s">
        <v>651</v>
      </c>
      <c r="D56" s="121" t="str">
        <f t="shared" si="0"/>
        <v>Projets de prévention au titre de la parentalité (12.12.01)</v>
      </c>
      <c r="E56" s="45"/>
      <c r="F56" s="101"/>
      <c r="G56" s="101" t="s">
        <v>399</v>
      </c>
    </row>
    <row r="57" spans="1:7" s="102" customFormat="1" ht="60.75" thickBot="1" x14ac:dyDescent="0.25">
      <c r="A57" s="86"/>
      <c r="B57" s="123" t="s">
        <v>652</v>
      </c>
      <c r="C57" s="123" t="s">
        <v>653</v>
      </c>
      <c r="D57" s="123" t="str">
        <f t="shared" si="0"/>
        <v>Centre ressource régional handicap et parentalité (12.12.02)</v>
      </c>
      <c r="E57" s="45"/>
      <c r="F57" s="101"/>
      <c r="G57" s="101" t="s">
        <v>400</v>
      </c>
    </row>
    <row r="58" spans="1:7" s="102" customFormat="1" ht="12.75" customHeight="1" thickTop="1" x14ac:dyDescent="0.2">
      <c r="A58" s="86"/>
      <c r="B58" s="132" t="s">
        <v>654</v>
      </c>
      <c r="C58" s="132" t="s">
        <v>655</v>
      </c>
      <c r="D58" s="132" t="str">
        <f t="shared" si="0"/>
        <v>CEGIDD (12.13.01)</v>
      </c>
      <c r="E58" s="101"/>
      <c r="F58" s="101"/>
      <c r="G58" s="101"/>
    </row>
    <row r="59" spans="1:7" s="135" customFormat="1" x14ac:dyDescent="0.2">
      <c r="A59" s="86"/>
      <c r="B59" s="133" t="s">
        <v>656</v>
      </c>
      <c r="C59" s="133" t="s">
        <v>657</v>
      </c>
      <c r="D59" s="133" t="str">
        <f t="shared" si="0"/>
        <v>COREVIH (12.13.02)</v>
      </c>
      <c r="E59" s="101"/>
      <c r="F59" s="134"/>
      <c r="G59" s="134"/>
    </row>
    <row r="60" spans="1:7" s="135" customFormat="1" ht="24" x14ac:dyDescent="0.2">
      <c r="A60" s="86"/>
      <c r="B60" s="133" t="s">
        <v>658</v>
      </c>
      <c r="C60" s="133" t="s">
        <v>659</v>
      </c>
      <c r="D60" s="133" t="str">
        <f t="shared" si="0"/>
        <v>Pass préservatif (12.13.03)</v>
      </c>
      <c r="E60" s="101"/>
      <c r="F60" s="134"/>
      <c r="G60" s="134"/>
    </row>
    <row r="61" spans="1:7" s="135" customFormat="1" ht="72.75" thickBot="1" x14ac:dyDescent="0.25">
      <c r="A61" s="86"/>
      <c r="B61" s="136" t="s">
        <v>660</v>
      </c>
      <c r="C61" s="136" t="s">
        <v>661</v>
      </c>
      <c r="D61" s="136" t="str">
        <f t="shared" si="0"/>
        <v>Projets de prévention au titre de la santé sexuelle et vie affective (12.13.04)</v>
      </c>
      <c r="E61" s="101"/>
      <c r="F61" s="134"/>
      <c r="G61" s="134"/>
    </row>
    <row r="62" spans="1:7" s="135" customFormat="1" ht="36.75" customHeight="1" thickTop="1" x14ac:dyDescent="0.2">
      <c r="A62" s="86"/>
      <c r="B62" s="137" t="s">
        <v>662</v>
      </c>
      <c r="C62" s="137" t="s">
        <v>663</v>
      </c>
      <c r="D62" s="137" t="str">
        <f t="shared" si="0"/>
        <v>Centres de vaccination (CDV) (12.14.01)</v>
      </c>
      <c r="E62" s="101"/>
      <c r="F62" s="134"/>
      <c r="G62" s="134"/>
    </row>
    <row r="63" spans="1:7" s="135" customFormat="1" ht="36" x14ac:dyDescent="0.2">
      <c r="A63" s="86"/>
      <c r="B63" s="138" t="s">
        <v>664</v>
      </c>
      <c r="C63" s="138" t="s">
        <v>665</v>
      </c>
      <c r="D63" s="138" t="str">
        <f t="shared" si="0"/>
        <v>Stratégie vaccinale dont HPV (12.14.02)</v>
      </c>
      <c r="E63" s="101"/>
      <c r="F63" s="134"/>
      <c r="G63" s="134"/>
    </row>
    <row r="64" spans="1:7" s="135" customFormat="1" ht="84" x14ac:dyDescent="0.2">
      <c r="A64" s="86"/>
      <c r="B64" s="138" t="s">
        <v>666</v>
      </c>
      <c r="C64" s="138" t="s">
        <v>667</v>
      </c>
      <c r="D64" s="138" t="str">
        <f t="shared" si="0"/>
        <v>Centre d'expertise pour la vaccination en Nouvelle-Aquitaine (CEVAQ) (12.14.03)</v>
      </c>
      <c r="E64" s="101"/>
      <c r="F64" s="134"/>
      <c r="G64" s="134"/>
    </row>
    <row r="65" spans="1:7" s="135" customFormat="1" ht="48.75" thickBot="1" x14ac:dyDescent="0.25">
      <c r="A65" s="86"/>
      <c r="B65" s="139" t="s">
        <v>668</v>
      </c>
      <c r="C65" s="139" t="s">
        <v>669</v>
      </c>
      <c r="D65" s="139" t="str">
        <f t="shared" si="0"/>
        <v>Projets de prévention au titre de la vaccination (12.14.04)</v>
      </c>
      <c r="E65" s="101"/>
      <c r="F65" s="134"/>
      <c r="G65" s="134"/>
    </row>
    <row r="66" spans="1:7" s="135" customFormat="1" ht="49.5" thickTop="1" thickBot="1" x14ac:dyDescent="0.25">
      <c r="A66" s="86"/>
      <c r="B66" s="140" t="s">
        <v>670</v>
      </c>
      <c r="C66" s="140" t="s">
        <v>671</v>
      </c>
      <c r="D66" s="140" t="str">
        <f t="shared" si="0"/>
        <v>Projets de prévention contre les violences (12.15.01)</v>
      </c>
      <c r="E66" s="101"/>
      <c r="F66" s="134"/>
      <c r="G66" s="134"/>
    </row>
    <row r="67" spans="1:7" s="135" customFormat="1" ht="15.75" customHeight="1" thickTop="1" x14ac:dyDescent="0.2">
      <c r="A67" s="86"/>
      <c r="B67" s="141" t="s">
        <v>672</v>
      </c>
      <c r="C67" s="141" t="s">
        <v>59</v>
      </c>
      <c r="D67" s="141" t="str">
        <f t="shared" ref="D67:D106" si="1">C67&amp;" "&amp;"("&amp;B67&amp;")"</f>
        <v>Air extérieur (12.16.01)</v>
      </c>
      <c r="E67" s="101"/>
      <c r="F67" s="134"/>
      <c r="G67" s="134"/>
    </row>
    <row r="68" spans="1:7" s="135" customFormat="1" x14ac:dyDescent="0.2">
      <c r="A68" s="86"/>
      <c r="B68" s="142" t="s">
        <v>673</v>
      </c>
      <c r="C68" s="142" t="s">
        <v>60</v>
      </c>
      <c r="D68" s="142" t="str">
        <f t="shared" si="1"/>
        <v>Ambroisie (12.16.02)</v>
      </c>
      <c r="E68" s="101"/>
      <c r="F68" s="134"/>
      <c r="G68" s="134"/>
    </row>
    <row r="69" spans="1:7" s="135" customFormat="1" x14ac:dyDescent="0.2">
      <c r="A69" s="86"/>
      <c r="B69" s="142" t="s">
        <v>674</v>
      </c>
      <c r="C69" s="142" t="s">
        <v>66</v>
      </c>
      <c r="D69" s="142" t="str">
        <f t="shared" si="1"/>
        <v>Amiante (12.16.03)</v>
      </c>
      <c r="E69" s="101"/>
      <c r="F69" s="134"/>
      <c r="G69" s="134"/>
    </row>
    <row r="70" spans="1:7" s="135" customFormat="1" x14ac:dyDescent="0.2">
      <c r="A70" s="86"/>
      <c r="B70" s="142" t="s">
        <v>675</v>
      </c>
      <c r="C70" s="142" t="s">
        <v>67</v>
      </c>
      <c r="D70" s="142" t="str">
        <f t="shared" si="1"/>
        <v>Baignade (12.16.04)</v>
      </c>
      <c r="E70" s="101"/>
      <c r="F70" s="134"/>
      <c r="G70" s="134"/>
    </row>
    <row r="71" spans="1:7" s="135" customFormat="1" x14ac:dyDescent="0.2">
      <c r="A71" s="86"/>
      <c r="B71" s="142" t="s">
        <v>676</v>
      </c>
      <c r="C71" s="142" t="s">
        <v>62</v>
      </c>
      <c r="D71" s="142" t="str">
        <f t="shared" si="1"/>
        <v>Bruit (12.16.05)</v>
      </c>
      <c r="E71" s="101"/>
      <c r="F71" s="134"/>
      <c r="G71" s="134"/>
    </row>
    <row r="72" spans="1:7" s="135" customFormat="1" ht="24" x14ac:dyDescent="0.2">
      <c r="A72" s="86"/>
      <c r="B72" s="142" t="s">
        <v>677</v>
      </c>
      <c r="C72" s="142" t="s">
        <v>64</v>
      </c>
      <c r="D72" s="142" t="str">
        <f t="shared" si="1"/>
        <v>Habitat indigne (12.16.06)</v>
      </c>
      <c r="E72" s="101"/>
      <c r="F72" s="134"/>
      <c r="G72" s="134"/>
    </row>
    <row r="73" spans="1:7" s="135" customFormat="1" x14ac:dyDescent="0.2">
      <c r="A73" s="86"/>
      <c r="B73" s="142" t="s">
        <v>678</v>
      </c>
      <c r="C73" s="142" t="s">
        <v>679</v>
      </c>
      <c r="D73" s="142" t="str">
        <f t="shared" si="1"/>
        <v>Légionnelle (12.16.07)</v>
      </c>
      <c r="E73" s="101"/>
      <c r="F73" s="134"/>
      <c r="G73" s="134"/>
    </row>
    <row r="74" spans="1:7" s="135" customFormat="1" ht="36" x14ac:dyDescent="0.2">
      <c r="A74" s="86"/>
      <c r="B74" s="142" t="s">
        <v>680</v>
      </c>
      <c r="C74" s="142" t="s">
        <v>681</v>
      </c>
      <c r="D74" s="142" t="str">
        <f t="shared" si="1"/>
        <v>Lutte anti vectorielle (LAV) (12.16.08)</v>
      </c>
      <c r="E74" s="101"/>
      <c r="F74" s="134"/>
      <c r="G74" s="134"/>
    </row>
    <row r="75" spans="1:7" s="135" customFormat="1" ht="24" x14ac:dyDescent="0.2">
      <c r="A75" s="86"/>
      <c r="B75" s="142" t="s">
        <v>682</v>
      </c>
      <c r="C75" s="142" t="s">
        <v>349</v>
      </c>
      <c r="D75" s="142" t="str">
        <f t="shared" si="1"/>
        <v>Monoxyde de carbone (12.16.09)</v>
      </c>
      <c r="E75" s="101"/>
      <c r="F75" s="134"/>
      <c r="G75" s="134"/>
    </row>
    <row r="76" spans="1:7" s="135" customFormat="1" x14ac:dyDescent="0.2">
      <c r="A76" s="86"/>
      <c r="B76" s="142" t="s">
        <v>683</v>
      </c>
      <c r="C76" s="142" t="s">
        <v>63</v>
      </c>
      <c r="D76" s="142" t="str">
        <f t="shared" si="1"/>
        <v>Pollen (12.16.10)</v>
      </c>
      <c r="E76" s="101"/>
      <c r="F76" s="134"/>
      <c r="G76" s="134"/>
    </row>
    <row r="77" spans="1:7" s="135" customFormat="1" x14ac:dyDescent="0.2">
      <c r="A77" s="86"/>
      <c r="B77" s="142" t="s">
        <v>684</v>
      </c>
      <c r="C77" s="142" t="s">
        <v>61</v>
      </c>
      <c r="D77" s="142" t="str">
        <f t="shared" si="1"/>
        <v>Radon (12.16.11)</v>
      </c>
      <c r="E77" s="101"/>
      <c r="F77" s="134"/>
      <c r="G77" s="134"/>
    </row>
    <row r="78" spans="1:7" s="135" customFormat="1" x14ac:dyDescent="0.2">
      <c r="A78" s="86"/>
      <c r="B78" s="142" t="s">
        <v>685</v>
      </c>
      <c r="C78" s="142" t="s">
        <v>68</v>
      </c>
      <c r="D78" s="142" t="str">
        <f t="shared" si="1"/>
        <v>Eau potable (12.16.12)</v>
      </c>
      <c r="E78" s="101"/>
      <c r="F78" s="134"/>
      <c r="G78" s="134"/>
    </row>
    <row r="79" spans="1:7" s="135" customFormat="1" x14ac:dyDescent="0.2">
      <c r="A79" s="86"/>
      <c r="B79" s="142" t="s">
        <v>686</v>
      </c>
      <c r="C79" s="142" t="s">
        <v>65</v>
      </c>
      <c r="D79" s="142" t="str">
        <f t="shared" si="1"/>
        <v>Saturnisme (12.16.13)</v>
      </c>
      <c r="E79" s="101"/>
      <c r="F79" s="134"/>
      <c r="G79" s="134"/>
    </row>
    <row r="80" spans="1:7" s="135" customFormat="1" x14ac:dyDescent="0.2">
      <c r="A80" s="86"/>
      <c r="B80" s="143" t="s">
        <v>687</v>
      </c>
      <c r="C80" s="143" t="s">
        <v>267</v>
      </c>
      <c r="D80" s="143" t="str">
        <f t="shared" si="1"/>
        <v>Pesticide (12.16.14)</v>
      </c>
      <c r="E80" s="101"/>
      <c r="F80" s="134"/>
      <c r="G80" s="134"/>
    </row>
    <row r="81" spans="1:7" s="135" customFormat="1" ht="60.75" thickBot="1" x14ac:dyDescent="0.25">
      <c r="A81" s="86"/>
      <c r="B81" s="144" t="s">
        <v>688</v>
      </c>
      <c r="C81" s="144" t="s">
        <v>689</v>
      </c>
      <c r="D81" s="144" t="str">
        <f t="shared" si="1"/>
        <v>Conseiller médical en environnement intérieur (CMEI) (12.16.15)</v>
      </c>
      <c r="E81" s="101"/>
      <c r="F81" s="134"/>
      <c r="G81" s="134"/>
    </row>
    <row r="82" spans="1:7" s="135" customFormat="1" ht="108.75" thickTop="1" x14ac:dyDescent="0.2">
      <c r="A82" s="86"/>
      <c r="B82" s="100" t="s">
        <v>690</v>
      </c>
      <c r="C82" s="100" t="s">
        <v>691</v>
      </c>
      <c r="D82" s="100" t="str">
        <f t="shared" si="1"/>
        <v>Action 1 - Contribuer à l’amélioration des connaissances sur les pesticides et à leur diffusion  (12.17.01)</v>
      </c>
      <c r="E82" s="101"/>
      <c r="F82" s="134"/>
      <c r="G82" s="134"/>
    </row>
    <row r="83" spans="1:7" s="135" customFormat="1" ht="108" x14ac:dyDescent="0.2">
      <c r="A83" s="86"/>
      <c r="B83" s="103" t="s">
        <v>692</v>
      </c>
      <c r="C83" s="103" t="s">
        <v>693</v>
      </c>
      <c r="D83" s="103" t="str">
        <f t="shared" si="1"/>
        <v>Action 2 - Mettre en place une stratégie de réduction des expositions aux pesticides (12.17.02)</v>
      </c>
      <c r="E83" s="101"/>
      <c r="F83" s="134"/>
      <c r="G83" s="134"/>
    </row>
    <row r="84" spans="1:7" s="135" customFormat="1" ht="120" x14ac:dyDescent="0.2">
      <c r="A84" s="86"/>
      <c r="B84" s="103" t="s">
        <v>694</v>
      </c>
      <c r="C84" s="103" t="s">
        <v>695</v>
      </c>
      <c r="D84" s="103" t="str">
        <f t="shared" si="1"/>
        <v>Action 3 - Améliorer et intensifier l’information sur la lutte contre la prolifération du moustique tigre (12.17.03)</v>
      </c>
      <c r="E84" s="101"/>
      <c r="F84" s="134"/>
      <c r="G84" s="134"/>
    </row>
    <row r="85" spans="1:7" s="135" customFormat="1" ht="96" x14ac:dyDescent="0.2">
      <c r="A85" s="86"/>
      <c r="B85" s="103" t="s">
        <v>696</v>
      </c>
      <c r="C85" s="103" t="s">
        <v>697</v>
      </c>
      <c r="D85" s="103" t="str">
        <f t="shared" si="1"/>
        <v>Action 4 - Intensifier l’information sur les risques allergiques liés aux pollens (12.17.04)</v>
      </c>
      <c r="E85" s="101"/>
      <c r="F85" s="134"/>
      <c r="G85" s="134"/>
    </row>
    <row r="86" spans="1:7" s="135" customFormat="1" ht="132" x14ac:dyDescent="0.2">
      <c r="A86" s="86"/>
      <c r="B86" s="103" t="s">
        <v>698</v>
      </c>
      <c r="C86" s="103" t="s">
        <v>699</v>
      </c>
      <c r="D86" s="103" t="str">
        <f t="shared" si="1"/>
        <v>Action 5 - Promouvoir et accompagner le dispositif national mis en place pour limiter l’extension de l’ambroisie (12.17.05)</v>
      </c>
      <c r="E86" s="101"/>
      <c r="F86" s="134"/>
      <c r="G86" s="134"/>
    </row>
    <row r="87" spans="1:7" s="135" customFormat="1" ht="168" x14ac:dyDescent="0.2">
      <c r="A87" s="86"/>
      <c r="B87" s="145" t="s">
        <v>700</v>
      </c>
      <c r="C87" s="103" t="s">
        <v>701</v>
      </c>
      <c r="D87" s="103" t="str">
        <f t="shared" si="1"/>
        <v>Action 6 - Faire progresser les connaissances sur les risques émergents : perturbateurs endocriniens et nanomatériaux (12.17.06)</v>
      </c>
      <c r="E87" s="101"/>
      <c r="F87" s="134"/>
      <c r="G87" s="134"/>
    </row>
    <row r="88" spans="1:7" s="135" customFormat="1" ht="168" x14ac:dyDescent="0.2">
      <c r="A88" s="86"/>
      <c r="B88" s="145" t="s">
        <v>702</v>
      </c>
      <c r="C88" s="103" t="s">
        <v>703</v>
      </c>
      <c r="D88" s="103" t="str">
        <f t="shared" si="1"/>
        <v>Action 7 - Accompagner l’évolution des comportements et des pratiques en matière de réduction des expositions aux ondes électromagnétiques (12.17.07)</v>
      </c>
      <c r="E88" s="101"/>
      <c r="F88" s="134"/>
      <c r="G88" s="134"/>
    </row>
    <row r="89" spans="1:7" s="135" customFormat="1" ht="120" x14ac:dyDescent="0.2">
      <c r="A89" s="86"/>
      <c r="B89" s="145" t="s">
        <v>704</v>
      </c>
      <c r="C89" s="103" t="s">
        <v>705</v>
      </c>
      <c r="D89" s="103" t="str">
        <f t="shared" si="1"/>
        <v>Action 8 - Renforcer la prise en compte des composantes santé environnement dans les décisions publiques  (12.17.08)</v>
      </c>
      <c r="E89" s="101"/>
      <c r="F89" s="134"/>
      <c r="G89" s="134"/>
    </row>
    <row r="90" spans="1:7" s="135" customFormat="1" ht="84" x14ac:dyDescent="0.2">
      <c r="A90" s="86"/>
      <c r="B90" s="145" t="s">
        <v>706</v>
      </c>
      <c r="C90" s="103" t="s">
        <v>707</v>
      </c>
      <c r="D90" s="103" t="str">
        <f t="shared" si="1"/>
        <v>Action 9 - Caractériser les inégalités environnementales de santé (12.17.09)</v>
      </c>
      <c r="E90" s="101"/>
      <c r="F90" s="134"/>
      <c r="G90" s="134"/>
    </row>
    <row r="91" spans="1:7" s="135" customFormat="1" ht="132" x14ac:dyDescent="0.2">
      <c r="A91" s="86"/>
      <c r="B91" s="145" t="s">
        <v>708</v>
      </c>
      <c r="C91" s="103" t="s">
        <v>709</v>
      </c>
      <c r="D91" s="103" t="str">
        <f t="shared" si="1"/>
        <v>Action 10 - Agir avec une approche globale et intégrée pour l'amélioration de l'air intérieur dans l'habitat (12.17.10)</v>
      </c>
      <c r="E91" s="101"/>
      <c r="F91" s="134"/>
      <c r="G91" s="134"/>
    </row>
    <row r="92" spans="1:7" s="135" customFormat="1" ht="108" x14ac:dyDescent="0.2">
      <c r="A92" s="86"/>
      <c r="B92" s="145" t="s">
        <v>710</v>
      </c>
      <c r="C92" s="103" t="s">
        <v>711</v>
      </c>
      <c r="D92" s="103" t="str">
        <f t="shared" si="1"/>
        <v>Action 11 - Agir sur la ressource en amont pour améliorer la qualité et la fiabilité de l’eau potable (12.17.11)</v>
      </c>
      <c r="E92" s="101"/>
      <c r="F92" s="134"/>
      <c r="G92" s="134"/>
    </row>
    <row r="93" spans="1:7" s="135" customFormat="1" ht="228" x14ac:dyDescent="0.2">
      <c r="A93" s="86"/>
      <c r="B93" s="145" t="s">
        <v>712</v>
      </c>
      <c r="C93" s="103" t="s">
        <v>713</v>
      </c>
      <c r="D93" s="103" t="str">
        <f t="shared" si="1"/>
        <v>Action 12 - Inciter les personnes responsables de la production et de la distribution de l’eau (maîtres d’ouvrages et exploitants) à mettre en œuvre des Plans de Gestion de la Sécurité Sanitaire de l’Eau (PGSSE) (12.17.12)</v>
      </c>
      <c r="E93" s="101"/>
      <c r="F93" s="134"/>
      <c r="G93" s="134"/>
    </row>
    <row r="94" spans="1:7" s="135" customFormat="1" ht="84" x14ac:dyDescent="0.2">
      <c r="A94" s="86"/>
      <c r="B94" s="145" t="s">
        <v>714</v>
      </c>
      <c r="C94" s="103" t="s">
        <v>715</v>
      </c>
      <c r="D94" s="103" t="str">
        <f t="shared" si="1"/>
        <v>Action 13 - Favoriser l’accès pour tous à une alimentation saine et durable (12.17.13)</v>
      </c>
      <c r="E94" s="101"/>
      <c r="F94" s="134"/>
      <c r="G94" s="134"/>
    </row>
    <row r="95" spans="1:7" s="135" customFormat="1" ht="72" x14ac:dyDescent="0.2">
      <c r="A95" s="86"/>
      <c r="B95" s="145" t="s">
        <v>716</v>
      </c>
      <c r="C95" s="103" t="s">
        <v>717</v>
      </c>
      <c r="D95" s="103" t="str">
        <f t="shared" si="1"/>
        <v>Action 14 - Former et outiller les professionnels de la périnatalité (12.17.14)</v>
      </c>
      <c r="E95" s="101"/>
      <c r="F95" s="134"/>
      <c r="G95" s="134"/>
    </row>
    <row r="96" spans="1:7" s="135" customFormat="1" ht="132" x14ac:dyDescent="0.2">
      <c r="A96" s="86"/>
      <c r="B96" s="145" t="s">
        <v>718</v>
      </c>
      <c r="C96" s="103" t="s">
        <v>719</v>
      </c>
      <c r="D96" s="103" t="str">
        <f t="shared" si="1"/>
        <v>Action 15 - Sensibiliser les élus et les personnels des établissements accueillant de jeunes enfants (12.17.15)</v>
      </c>
      <c r="E96" s="101"/>
      <c r="F96" s="134"/>
      <c r="G96" s="134"/>
    </row>
    <row r="97" spans="1:7" s="135" customFormat="1" ht="132" x14ac:dyDescent="0.2">
      <c r="A97" s="86"/>
      <c r="B97" s="145" t="s">
        <v>720</v>
      </c>
      <c r="C97" s="103" t="s">
        <v>721</v>
      </c>
      <c r="D97" s="103" t="str">
        <f t="shared" si="1"/>
        <v>Action 16 - Prévenir les risques auditifs chez les jeunes de façon coordonnée et harmonisée en Nouvelle-Aquitaine (12.17.16)</v>
      </c>
      <c r="E97" s="101"/>
      <c r="F97" s="134"/>
      <c r="G97" s="134"/>
    </row>
    <row r="98" spans="1:7" s="135" customFormat="1" ht="96" x14ac:dyDescent="0.2">
      <c r="A98" s="86"/>
      <c r="B98" s="145" t="s">
        <v>722</v>
      </c>
      <c r="C98" s="103" t="s">
        <v>723</v>
      </c>
      <c r="D98" s="103" t="str">
        <f t="shared" si="1"/>
        <v>Action 17 - Développer la formation en santé environnement des professionnels de santé  (12.17.17)</v>
      </c>
      <c r="E98" s="101"/>
      <c r="F98" s="134"/>
      <c r="G98" s="134"/>
    </row>
    <row r="99" spans="1:7" s="135" customFormat="1" ht="168" x14ac:dyDescent="0.2">
      <c r="A99" s="86"/>
      <c r="B99" s="145" t="s">
        <v>724</v>
      </c>
      <c r="C99" s="103" t="s">
        <v>725</v>
      </c>
      <c r="D99" s="103" t="str">
        <f t="shared" si="1"/>
        <v>Action 18 - Mobiliser les relais de proximité pour la diffusion d’informations santé environnement fiables, ciblées et accessibles à la population  (12.17.18)</v>
      </c>
      <c r="E99" s="101"/>
      <c r="F99" s="134"/>
      <c r="G99" s="134"/>
    </row>
    <row r="100" spans="1:7" s="135" customFormat="1" ht="132" x14ac:dyDescent="0.2">
      <c r="A100" s="86"/>
      <c r="B100" s="145" t="s">
        <v>726</v>
      </c>
      <c r="C100" s="103" t="s">
        <v>727</v>
      </c>
      <c r="D100" s="103" t="str">
        <f t="shared" si="1"/>
        <v>Action 19 - Adapter le portail santé environnement aux besoins des acteurs et des territoires de Nouvelle-Aquitaine (12.17.19)</v>
      </c>
      <c r="E100" s="101"/>
      <c r="F100" s="134"/>
      <c r="G100" s="134"/>
    </row>
    <row r="101" spans="1:7" s="135" customFormat="1" ht="156" x14ac:dyDescent="0.2">
      <c r="A101" s="86"/>
      <c r="B101" s="145" t="s">
        <v>728</v>
      </c>
      <c r="C101" s="103" t="s">
        <v>729</v>
      </c>
      <c r="D101" s="103" t="str">
        <f t="shared" si="1"/>
        <v>Action 20 - Sensibiliser les jeunes adultes pour une meilleure prise en compte de la santé environnementale dans leur quotidien  (12.17.20)</v>
      </c>
      <c r="E101" s="101"/>
      <c r="F101" s="134"/>
      <c r="G101" s="134"/>
    </row>
    <row r="102" spans="1:7" s="135" customFormat="1" ht="84.75" thickBot="1" x14ac:dyDescent="0.25">
      <c r="A102" s="86"/>
      <c r="B102" s="145" t="s">
        <v>730</v>
      </c>
      <c r="C102" s="104" t="s">
        <v>731</v>
      </c>
      <c r="D102" s="104" t="str">
        <f t="shared" si="1"/>
        <v>Action 21 - Sensibiliser à la santé environnementale les enfants de 7-11 ans  (12.17.21)</v>
      </c>
      <c r="E102" s="101"/>
      <c r="F102" s="134"/>
      <c r="G102" s="134"/>
    </row>
    <row r="103" spans="1:7" s="135" customFormat="1" ht="61.5" thickTop="1" thickBot="1" x14ac:dyDescent="0.25">
      <c r="A103" s="86"/>
      <c r="B103" s="125" t="s">
        <v>732</v>
      </c>
      <c r="C103" s="146" t="s">
        <v>733</v>
      </c>
      <c r="D103" s="146" t="str">
        <f t="shared" si="1"/>
        <v>Communication Marketing social et campagne de prévention  (12.18.01)</v>
      </c>
      <c r="E103" s="101"/>
      <c r="F103" s="134"/>
      <c r="G103" s="134"/>
    </row>
    <row r="104" spans="1:7" s="135" customFormat="1" ht="49.5" thickTop="1" thickBot="1" x14ac:dyDescent="0.25">
      <c r="A104" s="86"/>
      <c r="B104" s="147" t="s">
        <v>734</v>
      </c>
      <c r="C104" s="147" t="s">
        <v>735</v>
      </c>
      <c r="D104" s="147" t="str">
        <f t="shared" si="1"/>
        <v>Urgences sanitaires et exceptionnelles (12.19.01)</v>
      </c>
      <c r="E104" s="101"/>
      <c r="F104" s="134"/>
      <c r="G104" s="134"/>
    </row>
    <row r="105" spans="1:7" s="135" customFormat="1" ht="60.75" thickTop="1" x14ac:dyDescent="0.2">
      <c r="A105" s="86"/>
      <c r="B105" s="148" t="s">
        <v>736</v>
      </c>
      <c r="C105" s="149" t="s">
        <v>737</v>
      </c>
      <c r="D105" s="149" t="str">
        <f t="shared" si="1"/>
        <v>Projets de prévention en faveur des enfants vulnérables (12.20.01)</v>
      </c>
      <c r="E105" s="101"/>
      <c r="F105" s="134"/>
      <c r="G105" s="134"/>
    </row>
    <row r="106" spans="1:7" s="135" customFormat="1" ht="36" x14ac:dyDescent="0.2">
      <c r="A106" s="86"/>
      <c r="B106" s="150" t="s">
        <v>738</v>
      </c>
      <c r="C106" s="150" t="s">
        <v>739</v>
      </c>
      <c r="D106" s="150" t="str">
        <f t="shared" si="1"/>
        <v>Contractualisation PMI ASE (12.20.02)</v>
      </c>
      <c r="E106" s="101"/>
      <c r="F106" s="134"/>
      <c r="G106" s="134"/>
    </row>
  </sheetData>
  <autoFilter ref="A1:I10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showGridLines="0" tabSelected="1" zoomScaleNormal="100" workbookViewId="0">
      <selection activeCell="B41" sqref="B41"/>
    </sheetView>
  </sheetViews>
  <sheetFormatPr baseColWidth="10" defaultRowHeight="14.25" x14ac:dyDescent="0.2"/>
  <cols>
    <col min="1" max="12" width="11.42578125" style="2"/>
    <col min="13" max="13" width="13.42578125" style="2" customWidth="1"/>
    <col min="14" max="14" width="12.85546875" style="2" customWidth="1"/>
    <col min="15" max="15" width="12.5703125" style="2" customWidth="1"/>
    <col min="16" max="16384" width="11.42578125" style="2"/>
  </cols>
  <sheetData>
    <row r="1" spans="1:15" ht="23.25" x14ac:dyDescent="0.35">
      <c r="A1" s="511" t="s">
        <v>198</v>
      </c>
      <c r="B1" s="511"/>
      <c r="C1" s="511"/>
      <c r="D1" s="511"/>
      <c r="E1" s="511"/>
      <c r="F1" s="511"/>
      <c r="G1" s="511"/>
      <c r="H1" s="511"/>
      <c r="I1" s="511"/>
      <c r="J1" s="511"/>
      <c r="K1" s="511"/>
      <c r="L1" s="511"/>
      <c r="M1" s="511"/>
      <c r="N1" s="511"/>
      <c r="O1" s="511"/>
    </row>
    <row r="4" spans="1:15" s="10" customFormat="1" ht="12.75" x14ac:dyDescent="0.2">
      <c r="A4" s="14" t="s">
        <v>342</v>
      </c>
    </row>
    <row r="5" spans="1:15" s="10" customFormat="1" ht="12.75" x14ac:dyDescent="0.2"/>
    <row r="6" spans="1:15" s="10" customFormat="1" ht="12.75" x14ac:dyDescent="0.2">
      <c r="A6" s="14" t="s">
        <v>272</v>
      </c>
    </row>
    <row r="7" spans="1:15" s="10" customFormat="1" ht="12.75" x14ac:dyDescent="0.2"/>
    <row r="8" spans="1:15" s="10" customFormat="1" ht="12.75" x14ac:dyDescent="0.2">
      <c r="A8" s="14" t="s">
        <v>221</v>
      </c>
    </row>
    <row r="9" spans="1:15" s="10" customFormat="1" ht="12.75" x14ac:dyDescent="0.2"/>
    <row r="10" spans="1:15" s="10" customFormat="1" ht="12.75" x14ac:dyDescent="0.2"/>
    <row r="11" spans="1:15" s="10" customFormat="1" ht="15" x14ac:dyDescent="0.25">
      <c r="A11"/>
    </row>
    <row r="12" spans="1:15" s="10" customFormat="1" ht="15" x14ac:dyDescent="0.25">
      <c r="A12"/>
    </row>
    <row r="13" spans="1:15" s="54" customFormat="1" ht="15" x14ac:dyDescent="0.25">
      <c r="A13"/>
    </row>
    <row r="14" spans="1:15" s="54" customFormat="1" ht="29.25" customHeight="1" x14ac:dyDescent="0.25">
      <c r="A14"/>
      <c r="C14" s="512" t="s">
        <v>776</v>
      </c>
      <c r="D14" s="512"/>
      <c r="E14" s="512"/>
      <c r="F14" s="512"/>
      <c r="G14" s="512"/>
      <c r="H14" s="512"/>
      <c r="I14" s="512"/>
      <c r="J14" s="512"/>
      <c r="K14" s="512"/>
      <c r="L14" s="512"/>
      <c r="M14" s="512"/>
      <c r="N14" s="512"/>
      <c r="O14" s="512"/>
    </row>
    <row r="15" spans="1:15" s="54" customFormat="1" ht="15" x14ac:dyDescent="0.25">
      <c r="A15"/>
    </row>
    <row r="16" spans="1:15" s="54" customFormat="1" ht="15" x14ac:dyDescent="0.25">
      <c r="A16"/>
    </row>
    <row r="17" spans="1:15" s="54" customFormat="1" ht="12.75" x14ac:dyDescent="0.2">
      <c r="A17" s="11" t="s">
        <v>218</v>
      </c>
      <c r="B17" s="12"/>
      <c r="C17" s="55"/>
      <c r="D17" s="55"/>
      <c r="E17" s="55"/>
      <c r="F17" s="55"/>
      <c r="G17" s="55"/>
      <c r="H17" s="55"/>
      <c r="I17" s="55"/>
      <c r="J17" s="55"/>
      <c r="K17" s="55"/>
      <c r="L17" s="55"/>
      <c r="M17" s="55"/>
      <c r="N17" s="55"/>
      <c r="O17" s="56"/>
    </row>
    <row r="18" spans="1:15" s="54" customFormat="1" ht="15" x14ac:dyDescent="0.25">
      <c r="A18" s="39"/>
      <c r="B18" s="57"/>
      <c r="C18" s="57"/>
      <c r="D18" s="57"/>
      <c r="E18" s="57"/>
      <c r="F18" s="57"/>
      <c r="G18" s="57"/>
      <c r="H18" s="57"/>
      <c r="I18" s="57"/>
      <c r="J18" s="57"/>
      <c r="K18" s="57"/>
      <c r="L18" s="57"/>
      <c r="M18" s="57"/>
      <c r="N18" s="57"/>
      <c r="O18" s="58"/>
    </row>
    <row r="19" spans="1:15" s="54" customFormat="1" ht="15" x14ac:dyDescent="0.25">
      <c r="A19" s="39"/>
      <c r="B19" s="13" t="s">
        <v>471</v>
      </c>
      <c r="C19" s="13"/>
      <c r="D19" s="13"/>
      <c r="E19" s="13"/>
      <c r="F19" s="57"/>
      <c r="G19" s="57"/>
      <c r="H19" s="57"/>
      <c r="I19" s="57"/>
      <c r="J19" s="57"/>
      <c r="K19" s="57"/>
      <c r="L19" s="57"/>
      <c r="M19" s="57"/>
      <c r="N19" s="57"/>
      <c r="O19" s="58"/>
    </row>
    <row r="20" spans="1:15" s="54" customFormat="1" ht="15" x14ac:dyDescent="0.25">
      <c r="A20" s="39"/>
      <c r="B20" s="57" t="s">
        <v>274</v>
      </c>
      <c r="C20" s="57"/>
      <c r="D20" s="57"/>
      <c r="E20" s="57"/>
      <c r="F20" s="57"/>
      <c r="G20" s="57"/>
      <c r="H20" s="57"/>
      <c r="I20" s="57"/>
      <c r="J20" s="57"/>
      <c r="K20" s="57"/>
      <c r="L20" s="57"/>
      <c r="M20" s="57"/>
      <c r="N20" s="57"/>
      <c r="O20" s="58"/>
    </row>
    <row r="21" spans="1:15" s="54" customFormat="1" ht="15" x14ac:dyDescent="0.25">
      <c r="A21" s="39"/>
      <c r="B21" s="57" t="s">
        <v>268</v>
      </c>
      <c r="C21" s="57"/>
      <c r="D21" s="57"/>
      <c r="E21" s="57"/>
      <c r="F21" s="57"/>
      <c r="G21" s="57"/>
      <c r="H21" s="57"/>
      <c r="I21" s="57"/>
      <c r="J21" s="57"/>
      <c r="K21" s="57"/>
      <c r="L21" s="57"/>
      <c r="M21" s="513" t="s">
        <v>441</v>
      </c>
      <c r="N21" s="513"/>
      <c r="O21" s="514"/>
    </row>
    <row r="22" spans="1:15" s="54" customFormat="1" ht="15" x14ac:dyDescent="0.25">
      <c r="A22" s="40"/>
      <c r="B22" s="60"/>
      <c r="C22" s="60"/>
      <c r="D22" s="60"/>
      <c r="E22" s="60"/>
      <c r="F22" s="60"/>
      <c r="G22" s="60"/>
      <c r="H22" s="60"/>
      <c r="I22" s="60"/>
      <c r="J22" s="60"/>
      <c r="K22" s="60"/>
      <c r="L22" s="60"/>
      <c r="M22" s="60"/>
      <c r="N22" s="60"/>
      <c r="O22" s="61"/>
    </row>
    <row r="23" spans="1:15" s="54" customFormat="1" ht="15" x14ac:dyDescent="0.25">
      <c r="A23"/>
    </row>
    <row r="24" spans="1:15" s="54" customFormat="1" ht="12.75" x14ac:dyDescent="0.2">
      <c r="A24" s="11" t="s">
        <v>442</v>
      </c>
      <c r="B24" s="12"/>
      <c r="C24" s="55"/>
      <c r="D24" s="55"/>
      <c r="E24" s="55"/>
      <c r="F24" s="55"/>
      <c r="G24" s="55"/>
      <c r="H24" s="55"/>
      <c r="I24" s="55"/>
      <c r="J24" s="55"/>
      <c r="K24" s="55"/>
      <c r="L24" s="55"/>
      <c r="M24" s="55"/>
      <c r="N24" s="55"/>
      <c r="O24" s="56"/>
    </row>
    <row r="25" spans="1:15" s="54" customFormat="1" ht="15" x14ac:dyDescent="0.25">
      <c r="A25" s="39"/>
      <c r="B25" s="57"/>
      <c r="C25" s="57"/>
      <c r="D25" s="57"/>
      <c r="E25" s="57"/>
      <c r="F25" s="57"/>
      <c r="G25" s="57"/>
      <c r="H25" s="57"/>
      <c r="I25" s="57"/>
      <c r="J25" s="57"/>
      <c r="K25" s="57"/>
      <c r="L25" s="57"/>
      <c r="M25" s="57"/>
      <c r="N25" s="57"/>
      <c r="O25" s="58"/>
    </row>
    <row r="26" spans="1:15" s="54" customFormat="1" ht="15" x14ac:dyDescent="0.25">
      <c r="A26" s="39"/>
      <c r="B26" s="13" t="s">
        <v>822</v>
      </c>
      <c r="C26" s="57"/>
      <c r="D26" s="57"/>
      <c r="E26" s="57"/>
      <c r="F26" s="57"/>
      <c r="G26" s="57"/>
      <c r="H26" s="57"/>
      <c r="I26" s="57"/>
      <c r="J26" s="57"/>
      <c r="K26" s="57"/>
      <c r="L26" s="57"/>
      <c r="M26" s="57"/>
      <c r="N26" s="57"/>
      <c r="O26" s="58"/>
    </row>
    <row r="27" spans="1:15" s="54" customFormat="1" ht="15" x14ac:dyDescent="0.25">
      <c r="A27" s="39"/>
      <c r="B27" s="57" t="s">
        <v>199</v>
      </c>
      <c r="C27" s="57"/>
      <c r="D27" s="57"/>
      <c r="E27" s="57"/>
      <c r="F27" s="57"/>
      <c r="G27" s="57"/>
      <c r="H27" s="57"/>
      <c r="I27" s="57"/>
      <c r="J27" s="57"/>
      <c r="K27" s="57"/>
      <c r="L27" s="57"/>
      <c r="M27" s="57"/>
      <c r="N27" s="57"/>
      <c r="O27" s="58"/>
    </row>
    <row r="28" spans="1:15" s="54" customFormat="1" ht="24.75" customHeight="1" x14ac:dyDescent="0.25">
      <c r="A28" s="39"/>
      <c r="B28" s="515" t="s">
        <v>443</v>
      </c>
      <c r="C28" s="515"/>
      <c r="D28" s="515"/>
      <c r="E28" s="515"/>
      <c r="F28" s="515"/>
      <c r="G28" s="515"/>
      <c r="H28" s="515"/>
      <c r="I28" s="515"/>
      <c r="J28" s="515"/>
      <c r="K28" s="515"/>
      <c r="L28" s="515"/>
      <c r="M28" s="515"/>
      <c r="N28" s="515"/>
      <c r="O28" s="516"/>
    </row>
    <row r="29" spans="1:15" s="54" customFormat="1" ht="15" x14ac:dyDescent="0.25">
      <c r="A29" s="39"/>
      <c r="B29" s="57" t="s">
        <v>200</v>
      </c>
      <c r="C29" s="57"/>
      <c r="D29" s="57"/>
      <c r="E29" s="57"/>
      <c r="F29" s="57"/>
      <c r="G29" s="57"/>
      <c r="H29" s="57"/>
      <c r="I29" s="57"/>
      <c r="J29" s="57"/>
      <c r="K29" s="57"/>
      <c r="L29" s="57"/>
      <c r="M29" s="57"/>
      <c r="N29" s="57"/>
      <c r="O29" s="58"/>
    </row>
    <row r="30" spans="1:15" s="54" customFormat="1" ht="15" x14ac:dyDescent="0.25">
      <c r="A30" s="40"/>
      <c r="B30" s="60"/>
      <c r="C30" s="60"/>
      <c r="D30" s="60"/>
      <c r="E30" s="60"/>
      <c r="F30" s="60"/>
      <c r="G30" s="60"/>
      <c r="H30" s="60"/>
      <c r="I30" s="60"/>
      <c r="J30" s="60"/>
      <c r="K30" s="60"/>
      <c r="L30" s="60"/>
      <c r="M30" s="60"/>
      <c r="N30" s="60"/>
      <c r="O30" s="61"/>
    </row>
    <row r="31" spans="1:15" s="54" customFormat="1" ht="15" x14ac:dyDescent="0.25">
      <c r="A31"/>
    </row>
    <row r="32" spans="1:15" s="54" customFormat="1" ht="12.75" x14ac:dyDescent="0.2">
      <c r="A32" s="11" t="s">
        <v>823</v>
      </c>
      <c r="B32" s="12"/>
      <c r="C32" s="55"/>
      <c r="D32" s="55"/>
      <c r="E32" s="55"/>
      <c r="F32" s="55"/>
      <c r="G32" s="55"/>
      <c r="H32" s="55"/>
      <c r="I32" s="55"/>
      <c r="J32" s="55"/>
      <c r="K32" s="55"/>
      <c r="L32" s="55"/>
      <c r="M32" s="55"/>
      <c r="N32" s="55"/>
      <c r="O32" s="56"/>
    </row>
    <row r="33" spans="1:15" s="54" customFormat="1" ht="15" x14ac:dyDescent="0.25">
      <c r="A33" s="39"/>
      <c r="B33" s="57"/>
      <c r="C33" s="57"/>
      <c r="D33" s="57"/>
      <c r="E33" s="57"/>
      <c r="F33" s="57"/>
      <c r="G33" s="57"/>
      <c r="H33" s="57"/>
      <c r="I33" s="57"/>
      <c r="J33" s="57"/>
      <c r="K33" s="57"/>
      <c r="L33" s="57"/>
      <c r="M33" s="57"/>
      <c r="N33" s="57"/>
      <c r="O33" s="58"/>
    </row>
    <row r="34" spans="1:15" s="54" customFormat="1" ht="15" x14ac:dyDescent="0.25">
      <c r="A34" s="39"/>
      <c r="B34" s="13" t="s">
        <v>778</v>
      </c>
      <c r="C34" s="57"/>
      <c r="D34" s="57"/>
      <c r="E34" s="57"/>
      <c r="F34" s="57"/>
      <c r="G34" s="57"/>
      <c r="H34" s="57"/>
      <c r="I34" s="57"/>
      <c r="J34" s="57"/>
      <c r="K34" s="57"/>
      <c r="L34" s="57"/>
      <c r="M34" s="57"/>
      <c r="N34" s="57"/>
      <c r="O34" s="58"/>
    </row>
    <row r="35" spans="1:15" s="54" customFormat="1" ht="15" x14ac:dyDescent="0.25">
      <c r="A35" s="39"/>
      <c r="B35" s="57"/>
      <c r="C35" s="57"/>
      <c r="D35" s="57"/>
      <c r="E35" s="57"/>
      <c r="F35" s="57"/>
      <c r="G35" s="57"/>
      <c r="H35" s="57"/>
      <c r="I35" s="57"/>
      <c r="J35" s="57"/>
      <c r="K35" s="57"/>
      <c r="L35" s="57"/>
      <c r="M35" s="57"/>
      <c r="N35" s="57"/>
      <c r="O35" s="58"/>
    </row>
    <row r="36" spans="1:15" s="54" customFormat="1" ht="15" x14ac:dyDescent="0.25">
      <c r="A36" s="39"/>
      <c r="B36" s="13" t="s">
        <v>779</v>
      </c>
      <c r="C36" s="57"/>
      <c r="D36" s="57"/>
      <c r="E36" s="57"/>
      <c r="F36" s="57"/>
      <c r="G36" s="57"/>
      <c r="H36" s="57"/>
      <c r="I36" s="57"/>
      <c r="J36" s="57"/>
      <c r="K36" s="57"/>
      <c r="L36" s="57"/>
      <c r="M36" s="57"/>
      <c r="N36" s="57"/>
      <c r="O36" s="58"/>
    </row>
    <row r="37" spans="1:15" s="54" customFormat="1" ht="15" x14ac:dyDescent="0.25">
      <c r="A37" s="39"/>
      <c r="B37" s="57" t="s">
        <v>444</v>
      </c>
      <c r="C37" s="57"/>
      <c r="D37" s="57"/>
      <c r="E37" s="57"/>
      <c r="F37" s="57"/>
      <c r="G37" s="57"/>
      <c r="H37" s="57"/>
      <c r="I37" s="57"/>
      <c r="J37" s="57"/>
      <c r="K37" s="57"/>
      <c r="L37" s="57"/>
      <c r="M37" s="57"/>
      <c r="N37" s="57"/>
      <c r="O37" s="58"/>
    </row>
    <row r="38" spans="1:15" s="54" customFormat="1" ht="15" x14ac:dyDescent="0.25">
      <c r="A38" s="39"/>
      <c r="B38" s="57" t="s">
        <v>753</v>
      </c>
      <c r="C38" s="57"/>
      <c r="D38" s="57"/>
      <c r="E38" s="57"/>
      <c r="F38" s="57"/>
      <c r="G38" s="57"/>
      <c r="H38" s="57"/>
      <c r="I38" s="57"/>
      <c r="J38" s="57"/>
      <c r="K38" s="57"/>
      <c r="L38" s="57"/>
      <c r="M38" s="57"/>
      <c r="N38" s="57"/>
      <c r="O38" s="58"/>
    </row>
    <row r="39" spans="1:15" s="54" customFormat="1" ht="15" x14ac:dyDescent="0.25">
      <c r="A39" s="39"/>
      <c r="B39" s="57"/>
      <c r="C39" s="57"/>
      <c r="D39" s="57"/>
      <c r="E39" s="57"/>
      <c r="F39" s="57"/>
      <c r="G39" s="57"/>
      <c r="H39" s="57"/>
      <c r="I39" s="57"/>
      <c r="J39" s="57"/>
      <c r="K39" s="57"/>
      <c r="L39" s="57"/>
      <c r="M39" s="57"/>
      <c r="N39" s="57"/>
      <c r="O39" s="58"/>
    </row>
    <row r="40" spans="1:15" s="54" customFormat="1" ht="15" x14ac:dyDescent="0.25">
      <c r="A40" s="39"/>
      <c r="B40" s="13" t="s">
        <v>827</v>
      </c>
      <c r="C40" s="57"/>
      <c r="D40" s="57"/>
      <c r="E40" s="57"/>
      <c r="F40" s="57"/>
      <c r="G40" s="57"/>
      <c r="H40" s="57"/>
      <c r="I40" s="57"/>
      <c r="J40" s="57"/>
      <c r="K40" s="57"/>
      <c r="L40" s="57"/>
      <c r="M40" s="57"/>
      <c r="N40" s="57"/>
      <c r="O40" s="58"/>
    </row>
    <row r="41" spans="1:15" s="54" customFormat="1" ht="15" x14ac:dyDescent="0.25">
      <c r="A41" s="39"/>
      <c r="B41" s="57"/>
      <c r="C41" s="57"/>
      <c r="D41" s="57"/>
      <c r="E41" s="57"/>
      <c r="F41" s="57"/>
      <c r="G41" s="57"/>
      <c r="H41" s="57"/>
      <c r="I41" s="57"/>
      <c r="J41" s="57"/>
      <c r="K41" s="57"/>
      <c r="L41" s="57"/>
      <c r="M41" s="57"/>
      <c r="N41" s="57"/>
      <c r="O41" s="58"/>
    </row>
    <row r="42" spans="1:15" s="54" customFormat="1" ht="15" x14ac:dyDescent="0.25">
      <c r="A42" s="39"/>
      <c r="B42" s="13" t="s">
        <v>824</v>
      </c>
      <c r="C42" s="57"/>
      <c r="D42" s="57"/>
      <c r="E42" s="57"/>
      <c r="F42" s="57"/>
      <c r="G42" s="57"/>
      <c r="H42" s="57"/>
      <c r="I42" s="57"/>
      <c r="J42" s="57"/>
      <c r="K42" s="57"/>
      <c r="L42" s="57"/>
      <c r="M42" s="57"/>
      <c r="N42" s="57"/>
      <c r="O42" s="58"/>
    </row>
    <row r="43" spans="1:15" s="54" customFormat="1" ht="15" x14ac:dyDescent="0.25">
      <c r="A43" s="39"/>
      <c r="B43" s="57" t="s">
        <v>786</v>
      </c>
      <c r="C43" s="57"/>
      <c r="D43" s="57"/>
      <c r="E43" s="57"/>
      <c r="F43" s="57"/>
      <c r="G43" s="57"/>
      <c r="H43" s="57"/>
      <c r="I43" s="57"/>
      <c r="J43" s="57"/>
      <c r="K43" s="57"/>
      <c r="L43" s="57"/>
      <c r="M43" s="57"/>
      <c r="N43" s="57"/>
      <c r="O43" s="58"/>
    </row>
    <row r="44" spans="1:15" s="54" customFormat="1" ht="12.75" x14ac:dyDescent="0.2">
      <c r="A44" s="62"/>
      <c r="B44" s="57" t="s">
        <v>754</v>
      </c>
      <c r="C44" s="57"/>
      <c r="D44" s="57"/>
      <c r="E44" s="57"/>
      <c r="F44" s="57"/>
      <c r="G44" s="57"/>
      <c r="H44" s="57"/>
      <c r="I44" s="57"/>
      <c r="J44" s="57"/>
      <c r="K44" s="57"/>
      <c r="L44" s="57"/>
      <c r="M44" s="57"/>
      <c r="N44" s="57"/>
      <c r="O44" s="58"/>
    </row>
    <row r="45" spans="1:15" s="54" customFormat="1" ht="12.75" x14ac:dyDescent="0.2">
      <c r="A45" s="62"/>
      <c r="B45" s="57"/>
      <c r="C45" s="57"/>
      <c r="D45" s="57"/>
      <c r="E45" s="57"/>
      <c r="F45" s="57"/>
      <c r="G45" s="57"/>
      <c r="H45" s="57"/>
      <c r="I45" s="57"/>
      <c r="J45" s="57"/>
      <c r="K45" s="57"/>
      <c r="L45" s="57"/>
      <c r="M45" s="57"/>
      <c r="N45" s="57"/>
      <c r="O45" s="58"/>
    </row>
    <row r="46" spans="1:15" s="54" customFormat="1" ht="12.75" x14ac:dyDescent="0.2">
      <c r="A46" s="62"/>
      <c r="B46" s="13" t="s">
        <v>825</v>
      </c>
      <c r="C46" s="57"/>
      <c r="D46" s="57"/>
      <c r="E46" s="57"/>
      <c r="F46" s="57"/>
      <c r="G46" s="57"/>
      <c r="H46" s="57"/>
      <c r="I46" s="57"/>
      <c r="J46" s="57"/>
      <c r="K46" s="57"/>
      <c r="L46" s="57"/>
      <c r="M46" s="57"/>
      <c r="N46" s="57"/>
      <c r="O46" s="58"/>
    </row>
    <row r="47" spans="1:15" s="54" customFormat="1" ht="12.75" x14ac:dyDescent="0.2">
      <c r="A47" s="62"/>
      <c r="B47" s="57" t="s">
        <v>203</v>
      </c>
      <c r="C47" s="57"/>
      <c r="D47" s="57"/>
      <c r="E47" s="57"/>
      <c r="F47" s="57"/>
      <c r="G47" s="57"/>
      <c r="H47" s="57"/>
      <c r="I47" s="57"/>
      <c r="J47" s="57"/>
      <c r="K47" s="57"/>
      <c r="L47" s="57"/>
      <c r="M47" s="57"/>
      <c r="N47" s="57"/>
      <c r="O47" s="58"/>
    </row>
    <row r="48" spans="1:15" s="54" customFormat="1" ht="12.75" x14ac:dyDescent="0.2">
      <c r="A48" s="62"/>
      <c r="B48" s="57" t="s">
        <v>219</v>
      </c>
      <c r="C48" s="57"/>
      <c r="D48" s="57"/>
      <c r="E48" s="57"/>
      <c r="F48" s="57"/>
      <c r="G48" s="57"/>
      <c r="H48" s="57"/>
      <c r="I48" s="57"/>
      <c r="J48" s="57"/>
      <c r="K48" s="57"/>
      <c r="L48" s="57"/>
      <c r="M48" s="57"/>
      <c r="N48" s="57"/>
      <c r="O48" s="58"/>
    </row>
    <row r="49" spans="1:15" s="54" customFormat="1" ht="12.75" x14ac:dyDescent="0.2">
      <c r="A49" s="62"/>
      <c r="B49" s="57" t="s">
        <v>204</v>
      </c>
      <c r="C49" s="57"/>
      <c r="D49" s="57"/>
      <c r="E49" s="57"/>
      <c r="F49" s="57"/>
      <c r="G49" s="57"/>
      <c r="H49" s="57"/>
      <c r="I49" s="57"/>
      <c r="J49" s="57"/>
      <c r="K49" s="57"/>
      <c r="L49" s="57"/>
      <c r="M49" s="57"/>
      <c r="N49" s="57"/>
      <c r="O49" s="58"/>
    </row>
    <row r="50" spans="1:15" s="54" customFormat="1" ht="12.75" x14ac:dyDescent="0.2">
      <c r="A50" s="62"/>
      <c r="B50" s="57" t="s">
        <v>445</v>
      </c>
      <c r="C50" s="57"/>
      <c r="D50" s="57"/>
      <c r="E50" s="57"/>
      <c r="F50" s="57"/>
      <c r="G50" s="57"/>
      <c r="H50" s="57"/>
      <c r="I50" s="57"/>
      <c r="J50" s="57"/>
      <c r="K50" s="57"/>
      <c r="L50" s="57"/>
      <c r="M50" s="57"/>
      <c r="N50" s="57"/>
      <c r="O50" s="58"/>
    </row>
    <row r="51" spans="1:15" s="54" customFormat="1" ht="12.75" x14ac:dyDescent="0.2">
      <c r="A51" s="63"/>
      <c r="B51" s="60"/>
      <c r="C51" s="60"/>
      <c r="D51" s="60"/>
      <c r="E51" s="60"/>
      <c r="F51" s="60"/>
      <c r="G51" s="60"/>
      <c r="H51" s="60"/>
      <c r="I51" s="60"/>
      <c r="J51" s="60"/>
      <c r="K51" s="60"/>
      <c r="L51" s="60"/>
      <c r="M51" s="60"/>
      <c r="N51" s="60"/>
      <c r="O51" s="61"/>
    </row>
    <row r="52" spans="1:15" s="65" customFormat="1" ht="30.75" hidden="1" customHeight="1" x14ac:dyDescent="0.25">
      <c r="A52" s="64"/>
      <c r="B52" s="517" t="s">
        <v>788</v>
      </c>
      <c r="C52" s="518"/>
      <c r="D52" s="518"/>
      <c r="E52" s="518"/>
      <c r="F52" s="518"/>
      <c r="G52" s="518"/>
      <c r="H52" s="518"/>
      <c r="I52" s="518"/>
      <c r="J52" s="518"/>
      <c r="K52" s="518"/>
      <c r="L52" s="518"/>
      <c r="M52" s="518"/>
      <c r="N52" s="518"/>
      <c r="O52" s="519"/>
    </row>
    <row r="53" spans="1:15" s="65" customFormat="1" ht="17.25" hidden="1" customHeight="1" x14ac:dyDescent="0.25">
      <c r="A53" s="66"/>
      <c r="B53" s="67" t="s">
        <v>755</v>
      </c>
      <c r="C53" s="67"/>
      <c r="D53" s="67"/>
      <c r="E53" s="67"/>
      <c r="F53" s="67"/>
      <c r="G53" s="67"/>
      <c r="H53" s="67"/>
      <c r="I53" s="67"/>
      <c r="J53" s="67"/>
      <c r="K53" s="67"/>
      <c r="L53" s="68"/>
      <c r="M53" s="68"/>
      <c r="N53" s="68"/>
      <c r="O53" s="69"/>
    </row>
    <row r="54" spans="1:15" s="54" customFormat="1" ht="12.75" x14ac:dyDescent="0.2"/>
    <row r="55" spans="1:15" s="54" customFormat="1" ht="12.75" x14ac:dyDescent="0.2"/>
    <row r="56" spans="1:15" s="54" customFormat="1" ht="15" customHeight="1" x14ac:dyDescent="0.2">
      <c r="A56" s="520" t="s">
        <v>263</v>
      </c>
      <c r="B56" s="520"/>
      <c r="C56" s="520"/>
      <c r="D56" s="520"/>
      <c r="E56" s="520"/>
      <c r="F56" s="520"/>
      <c r="G56" s="520"/>
      <c r="H56" s="520"/>
      <c r="I56" s="520"/>
      <c r="J56" s="520"/>
      <c r="K56" s="520"/>
      <c r="L56" s="520"/>
      <c r="M56" s="520"/>
      <c r="N56" s="520"/>
      <c r="O56" s="520"/>
    </row>
    <row r="57" spans="1:15" s="70" customFormat="1" ht="15" x14ac:dyDescent="0.25">
      <c r="A57" s="520"/>
      <c r="B57" s="520"/>
      <c r="C57" s="520"/>
      <c r="D57" s="520"/>
      <c r="E57" s="520"/>
      <c r="F57" s="520"/>
      <c r="G57" s="520"/>
      <c r="H57" s="520"/>
      <c r="I57" s="520"/>
      <c r="J57" s="520"/>
      <c r="K57" s="520"/>
      <c r="L57" s="520"/>
      <c r="M57" s="520"/>
      <c r="N57" s="520"/>
      <c r="O57" s="520"/>
    </row>
    <row r="58" spans="1:15" s="54" customFormat="1" ht="12.75" x14ac:dyDescent="0.2">
      <c r="A58" s="509" t="s">
        <v>787</v>
      </c>
      <c r="B58" s="509"/>
      <c r="C58" s="509"/>
      <c r="D58" s="509"/>
      <c r="E58" s="509"/>
      <c r="F58" s="509"/>
      <c r="G58" s="509"/>
      <c r="H58" s="509"/>
      <c r="I58" s="509"/>
      <c r="J58" s="509"/>
      <c r="K58" s="509"/>
      <c r="L58" s="509"/>
      <c r="M58" s="509"/>
      <c r="N58" s="509"/>
      <c r="O58" s="509"/>
    </row>
    <row r="59" spans="1:15" s="54" customFormat="1" ht="12.75" x14ac:dyDescent="0.2">
      <c r="A59" s="509"/>
      <c r="B59" s="509"/>
      <c r="C59" s="509"/>
      <c r="D59" s="509"/>
      <c r="E59" s="509"/>
      <c r="F59" s="509"/>
      <c r="G59" s="509"/>
      <c r="H59" s="509"/>
      <c r="I59" s="509"/>
      <c r="J59" s="509"/>
      <c r="K59" s="509"/>
      <c r="L59" s="509"/>
      <c r="M59" s="509"/>
      <c r="N59" s="509"/>
      <c r="O59" s="509"/>
    </row>
    <row r="60" spans="1:15" s="54" customFormat="1" ht="12.75" customHeight="1" x14ac:dyDescent="0.2">
      <c r="A60" s="510" t="s">
        <v>826</v>
      </c>
      <c r="B60" s="509"/>
      <c r="C60" s="509"/>
      <c r="D60" s="509"/>
      <c r="E60" s="509"/>
      <c r="F60" s="509"/>
      <c r="G60" s="509"/>
      <c r="H60" s="509"/>
      <c r="I60" s="509"/>
      <c r="J60" s="509"/>
      <c r="K60" s="509"/>
      <c r="L60" s="509"/>
      <c r="M60" s="509"/>
      <c r="N60" s="509"/>
      <c r="O60" s="509"/>
    </row>
    <row r="61" spans="1:15" s="54" customFormat="1" ht="12.75" customHeight="1" x14ac:dyDescent="0.2">
      <c r="A61" s="509"/>
      <c r="B61" s="509"/>
      <c r="C61" s="509"/>
      <c r="D61" s="509"/>
      <c r="E61" s="509"/>
      <c r="F61" s="509"/>
      <c r="G61" s="509"/>
      <c r="H61" s="509"/>
      <c r="I61" s="509"/>
      <c r="J61" s="509"/>
      <c r="K61" s="509"/>
      <c r="L61" s="509"/>
      <c r="M61" s="509"/>
      <c r="N61" s="509"/>
      <c r="O61" s="509"/>
    </row>
    <row r="62" spans="1:15" s="54" customFormat="1" ht="12.75" x14ac:dyDescent="0.2"/>
    <row r="63" spans="1:15" s="54" customFormat="1" ht="12.75" x14ac:dyDescent="0.2"/>
    <row r="64" spans="1:15" s="54" customFormat="1" ht="12.75" x14ac:dyDescent="0.2"/>
    <row r="65" s="54" customFormat="1" ht="12.75" x14ac:dyDescent="0.2"/>
    <row r="66" s="54" customFormat="1" ht="12.75" x14ac:dyDescent="0.2"/>
    <row r="67" s="54" customFormat="1" ht="12.75" x14ac:dyDescent="0.2"/>
    <row r="68" s="54" customFormat="1" ht="12.75" x14ac:dyDescent="0.2"/>
    <row r="69" s="54" customFormat="1" ht="12.75" x14ac:dyDescent="0.2"/>
    <row r="70" s="54" customFormat="1" ht="12.75" x14ac:dyDescent="0.2"/>
    <row r="71" s="54" customFormat="1" ht="12.75" x14ac:dyDescent="0.2"/>
    <row r="72" s="54" customFormat="1" ht="12.75" x14ac:dyDescent="0.2"/>
    <row r="73" s="54" customFormat="1" ht="12.75" x14ac:dyDescent="0.2"/>
    <row r="74" s="54" customFormat="1" ht="12.75" x14ac:dyDescent="0.2"/>
    <row r="75" s="54" customFormat="1" ht="12.75" x14ac:dyDescent="0.2"/>
    <row r="76" s="54" customFormat="1" ht="12.75" x14ac:dyDescent="0.2"/>
    <row r="77" s="54" customFormat="1" ht="12.75" x14ac:dyDescent="0.2"/>
    <row r="78" s="54" customFormat="1" ht="12.75" x14ac:dyDescent="0.2"/>
    <row r="79" s="54" customFormat="1" ht="12.75" x14ac:dyDescent="0.2"/>
    <row r="80" s="54" customFormat="1" ht="12.75" x14ac:dyDescent="0.2"/>
    <row r="81" s="54" customFormat="1" ht="12.75" x14ac:dyDescent="0.2"/>
    <row r="82" s="54" customFormat="1" ht="12.75" x14ac:dyDescent="0.2"/>
    <row r="83" s="54" customFormat="1" ht="12.75" x14ac:dyDescent="0.2"/>
    <row r="84" s="54" customFormat="1" ht="12.75" x14ac:dyDescent="0.2"/>
    <row r="85" s="54" customFormat="1" ht="12.75" x14ac:dyDescent="0.2"/>
    <row r="86" s="54" customFormat="1" ht="12.75" x14ac:dyDescent="0.2"/>
    <row r="87" s="54" customFormat="1" ht="12.75" x14ac:dyDescent="0.2"/>
    <row r="88" s="54" customFormat="1" ht="12.75" x14ac:dyDescent="0.2"/>
    <row r="89" s="54" customFormat="1" ht="12.75" x14ac:dyDescent="0.2"/>
    <row r="90" s="54" customFormat="1" ht="12.75" x14ac:dyDescent="0.2"/>
    <row r="91" s="54" customFormat="1" ht="12.75" x14ac:dyDescent="0.2"/>
    <row r="92" s="54" customFormat="1" ht="12.75" x14ac:dyDescent="0.2"/>
    <row r="93" s="54" customFormat="1" ht="12.75" x14ac:dyDescent="0.2"/>
    <row r="94" s="54" customFormat="1" ht="12.75" x14ac:dyDescent="0.2"/>
    <row r="95" s="54" customFormat="1" ht="12.75" x14ac:dyDescent="0.2"/>
    <row r="96" s="54" customFormat="1" ht="12.75" x14ac:dyDescent="0.2"/>
    <row r="97" s="54" customFormat="1" ht="12.75" x14ac:dyDescent="0.2"/>
    <row r="98" s="54" customFormat="1" ht="12.75" x14ac:dyDescent="0.2"/>
    <row r="99" s="54" customFormat="1" ht="12.75" x14ac:dyDescent="0.2"/>
    <row r="100" s="54" customFormat="1" ht="12.75" x14ac:dyDescent="0.2"/>
    <row r="101" s="54" customFormat="1" ht="12.75" x14ac:dyDescent="0.2"/>
    <row r="102" s="54" customFormat="1" ht="12.75" x14ac:dyDescent="0.2"/>
    <row r="103" s="54" customFormat="1" ht="12.75" x14ac:dyDescent="0.2"/>
    <row r="104" s="54" customFormat="1" ht="12.75" x14ac:dyDescent="0.2"/>
    <row r="105" s="54" customFormat="1" ht="12.75" x14ac:dyDescent="0.2"/>
    <row r="106" s="54" customFormat="1" ht="12.75" x14ac:dyDescent="0.2"/>
    <row r="107" s="54" customFormat="1" ht="12.75" x14ac:dyDescent="0.2"/>
    <row r="108" s="54" customFormat="1" ht="12.75" x14ac:dyDescent="0.2"/>
    <row r="109" s="54" customFormat="1" ht="12.75" x14ac:dyDescent="0.2"/>
    <row r="110" s="54" customFormat="1" ht="12.75" x14ac:dyDescent="0.2"/>
    <row r="111" s="54" customFormat="1" ht="12.75" x14ac:dyDescent="0.2"/>
    <row r="112" s="54" customFormat="1" ht="12.75" x14ac:dyDescent="0.2"/>
    <row r="113" s="54" customFormat="1" ht="12.75" x14ac:dyDescent="0.2"/>
    <row r="114" s="54" customFormat="1" ht="12.75" x14ac:dyDescent="0.2"/>
    <row r="115" s="54" customFormat="1" ht="12.75" x14ac:dyDescent="0.2"/>
    <row r="116" s="54" customFormat="1" ht="12.75" x14ac:dyDescent="0.2"/>
    <row r="117" s="54" customFormat="1" ht="12.75" x14ac:dyDescent="0.2"/>
    <row r="118" s="54" customFormat="1" ht="12.75" x14ac:dyDescent="0.2"/>
    <row r="119" s="54" customFormat="1" ht="12.75" x14ac:dyDescent="0.2"/>
    <row r="120" s="54" customFormat="1" ht="12.75" x14ac:dyDescent="0.2"/>
    <row r="121" s="54" customFormat="1" ht="12.75" x14ac:dyDescent="0.2"/>
    <row r="122" s="54" customFormat="1" ht="12.75" x14ac:dyDescent="0.2"/>
    <row r="123" s="54" customFormat="1" ht="12.75" x14ac:dyDescent="0.2"/>
    <row r="124" s="54" customFormat="1" ht="12.75" x14ac:dyDescent="0.2"/>
    <row r="125" s="54" customFormat="1" ht="12.75" x14ac:dyDescent="0.2"/>
    <row r="126" s="54" customFormat="1" ht="12.75" x14ac:dyDescent="0.2"/>
    <row r="127" s="54" customFormat="1" ht="12.75" x14ac:dyDescent="0.2"/>
    <row r="128" s="54" customFormat="1" ht="12.75" x14ac:dyDescent="0.2"/>
    <row r="129" s="54" customFormat="1" ht="12.75" x14ac:dyDescent="0.2"/>
  </sheetData>
  <sheetProtection password="B847" sheet="1" objects="1" scenarios="1"/>
  <mergeCells count="8">
    <mergeCell ref="A58:O59"/>
    <mergeCell ref="A60:O61"/>
    <mergeCell ref="A1:O1"/>
    <mergeCell ref="C14:O14"/>
    <mergeCell ref="M21:O21"/>
    <mergeCell ref="B28:O28"/>
    <mergeCell ref="B52:O52"/>
    <mergeCell ref="A56:O57"/>
  </mergeCells>
  <hyperlinks>
    <hyperlink ref="M21"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5"/>
  <sheetViews>
    <sheetView showGridLines="0" zoomScale="90" zoomScaleNormal="90" workbookViewId="0">
      <selection activeCell="E47" sqref="E47"/>
    </sheetView>
  </sheetViews>
  <sheetFormatPr baseColWidth="10" defaultRowHeight="14.25" x14ac:dyDescent="0.2"/>
  <cols>
    <col min="1" max="1" width="11.42578125" style="2"/>
    <col min="2" max="2" width="19.140625" style="2" customWidth="1"/>
    <col min="3" max="3" width="24"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6"/>
    <col min="15" max="16384" width="11.42578125" style="2"/>
  </cols>
  <sheetData>
    <row r="1" spans="1:16383" ht="45" customHeight="1" x14ac:dyDescent="0.2">
      <c r="A1" s="564" t="s">
        <v>212</v>
      </c>
      <c r="B1" s="564"/>
      <c r="C1" s="564"/>
      <c r="D1" s="564"/>
      <c r="E1" s="564"/>
      <c r="F1" s="564"/>
      <c r="G1" s="564"/>
      <c r="H1" s="564"/>
      <c r="I1" s="564"/>
      <c r="J1" s="564"/>
      <c r="K1" s="71"/>
      <c r="L1" s="71"/>
      <c r="M1" s="71"/>
      <c r="N1" s="71"/>
    </row>
    <row r="2" spans="1:16383" s="6" customFormat="1" ht="24.75" customHeight="1" x14ac:dyDescent="0.2">
      <c r="A2" s="565" t="s">
        <v>456</v>
      </c>
      <c r="B2" s="565"/>
      <c r="C2" s="565"/>
      <c r="D2" s="565"/>
      <c r="E2" s="565"/>
      <c r="F2" s="565"/>
      <c r="G2" s="565"/>
      <c r="H2" s="565"/>
      <c r="I2" s="565"/>
      <c r="J2" s="565"/>
      <c r="K2" s="72"/>
      <c r="L2" s="72"/>
      <c r="M2" s="72"/>
      <c r="N2" s="72"/>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3"/>
      <c r="BG2" s="543"/>
      <c r="BH2" s="543"/>
      <c r="BI2" s="543"/>
      <c r="BJ2" s="543"/>
      <c r="BK2" s="543"/>
      <c r="BL2" s="543"/>
      <c r="BM2" s="543"/>
      <c r="BN2" s="543"/>
      <c r="BO2" s="543"/>
      <c r="BP2" s="543"/>
      <c r="BQ2" s="543"/>
      <c r="BR2" s="543"/>
      <c r="BS2" s="543"/>
      <c r="BT2" s="543"/>
      <c r="BU2" s="543"/>
      <c r="BV2" s="543"/>
      <c r="BW2" s="543"/>
      <c r="BX2" s="543"/>
      <c r="BY2" s="543"/>
      <c r="BZ2" s="543"/>
      <c r="CA2" s="543"/>
      <c r="CB2" s="543"/>
      <c r="CC2" s="543"/>
      <c r="CD2" s="543"/>
      <c r="CE2" s="543"/>
      <c r="CF2" s="543"/>
      <c r="CG2" s="543"/>
      <c r="CH2" s="543"/>
      <c r="CI2" s="543"/>
      <c r="CJ2" s="543"/>
      <c r="CK2" s="543"/>
      <c r="CL2" s="543"/>
      <c r="CM2" s="543"/>
      <c r="CN2" s="543"/>
      <c r="CO2" s="543"/>
      <c r="CP2" s="543"/>
      <c r="CQ2" s="543"/>
      <c r="CR2" s="543"/>
      <c r="CS2" s="543"/>
      <c r="CT2" s="543"/>
      <c r="CU2" s="543"/>
      <c r="CV2" s="543"/>
      <c r="CW2" s="543"/>
      <c r="CX2" s="543"/>
      <c r="CY2" s="543"/>
      <c r="CZ2" s="543"/>
      <c r="DA2" s="543"/>
      <c r="DB2" s="543"/>
      <c r="DC2" s="543"/>
      <c r="DD2" s="543"/>
      <c r="DE2" s="543"/>
      <c r="DF2" s="543"/>
      <c r="DG2" s="543"/>
      <c r="DH2" s="543"/>
      <c r="DI2" s="543"/>
      <c r="DJ2" s="543"/>
      <c r="DK2" s="543"/>
      <c r="DL2" s="543"/>
      <c r="DM2" s="543"/>
      <c r="DN2" s="543"/>
      <c r="DO2" s="543"/>
      <c r="DP2" s="543"/>
      <c r="DQ2" s="543"/>
      <c r="DR2" s="543"/>
      <c r="DS2" s="543"/>
      <c r="DT2" s="543"/>
      <c r="DU2" s="543"/>
      <c r="DV2" s="543"/>
      <c r="DW2" s="543"/>
      <c r="DX2" s="543"/>
      <c r="DY2" s="543"/>
      <c r="DZ2" s="543"/>
      <c r="EA2" s="543"/>
      <c r="EB2" s="543"/>
      <c r="EC2" s="543"/>
      <c r="ED2" s="543"/>
      <c r="EE2" s="543"/>
      <c r="EF2" s="543"/>
      <c r="EG2" s="543"/>
      <c r="EH2" s="543"/>
      <c r="EI2" s="543"/>
      <c r="EJ2" s="543"/>
      <c r="EK2" s="543"/>
      <c r="EL2" s="543"/>
      <c r="EM2" s="543"/>
      <c r="EN2" s="543"/>
      <c r="EO2" s="543"/>
      <c r="EP2" s="543"/>
      <c r="EQ2" s="543"/>
      <c r="ER2" s="543"/>
      <c r="ES2" s="543"/>
      <c r="ET2" s="543"/>
      <c r="EU2" s="543"/>
      <c r="EV2" s="543"/>
      <c r="EW2" s="543"/>
      <c r="EX2" s="543"/>
      <c r="EY2" s="543"/>
      <c r="EZ2" s="543"/>
      <c r="FA2" s="543"/>
      <c r="FB2" s="543"/>
      <c r="FC2" s="543"/>
      <c r="FD2" s="543"/>
      <c r="FE2" s="543"/>
      <c r="FF2" s="543"/>
      <c r="FG2" s="543"/>
      <c r="FH2" s="543"/>
      <c r="FI2" s="543"/>
      <c r="FJ2" s="543"/>
      <c r="FK2" s="543"/>
      <c r="FL2" s="543"/>
      <c r="FM2" s="543"/>
      <c r="FN2" s="543"/>
      <c r="FO2" s="543"/>
      <c r="FP2" s="543"/>
      <c r="FQ2" s="543"/>
      <c r="FR2" s="543"/>
      <c r="FS2" s="543"/>
      <c r="FT2" s="543"/>
      <c r="FU2" s="543"/>
      <c r="FV2" s="543"/>
      <c r="FW2" s="543"/>
      <c r="FX2" s="543"/>
      <c r="FY2" s="543"/>
      <c r="FZ2" s="543"/>
      <c r="GA2" s="543"/>
      <c r="GB2" s="543"/>
      <c r="GC2" s="543"/>
      <c r="GD2" s="543"/>
      <c r="GE2" s="543"/>
      <c r="GF2" s="543"/>
      <c r="GG2" s="543"/>
      <c r="GH2" s="543"/>
      <c r="GI2" s="543"/>
      <c r="GJ2" s="543"/>
      <c r="GK2" s="543"/>
      <c r="GL2" s="543"/>
      <c r="GM2" s="543"/>
      <c r="GN2" s="543"/>
      <c r="GO2" s="543"/>
      <c r="GP2" s="543"/>
      <c r="GQ2" s="543"/>
      <c r="GR2" s="543"/>
      <c r="GS2" s="543"/>
      <c r="GT2" s="543"/>
      <c r="GU2" s="543"/>
      <c r="GV2" s="543"/>
      <c r="GW2" s="543"/>
      <c r="GX2" s="543"/>
      <c r="GY2" s="543"/>
      <c r="GZ2" s="543"/>
      <c r="HA2" s="543"/>
      <c r="HB2" s="543"/>
      <c r="HC2" s="543"/>
      <c r="HD2" s="543"/>
      <c r="HE2" s="543"/>
      <c r="HF2" s="543"/>
      <c r="HG2" s="543"/>
      <c r="HH2" s="543"/>
      <c r="HI2" s="543"/>
      <c r="HJ2" s="543"/>
      <c r="HK2" s="543"/>
      <c r="HL2" s="543"/>
      <c r="HM2" s="543"/>
      <c r="HN2" s="543"/>
      <c r="HO2" s="543"/>
      <c r="HP2" s="543"/>
      <c r="HQ2" s="543"/>
      <c r="HR2" s="543"/>
      <c r="HS2" s="543"/>
      <c r="HT2" s="543"/>
      <c r="HU2" s="543"/>
      <c r="HV2" s="543"/>
      <c r="HW2" s="543"/>
      <c r="HX2" s="543"/>
      <c r="HY2" s="543"/>
      <c r="HZ2" s="543"/>
      <c r="IA2" s="543"/>
      <c r="IB2" s="543"/>
      <c r="IC2" s="543"/>
      <c r="ID2" s="543"/>
      <c r="IE2" s="543"/>
      <c r="IF2" s="543"/>
      <c r="IG2" s="543"/>
      <c r="IH2" s="543"/>
      <c r="II2" s="543"/>
      <c r="IJ2" s="543"/>
      <c r="IK2" s="543"/>
      <c r="IL2" s="543"/>
      <c r="IM2" s="543"/>
      <c r="IN2" s="543"/>
      <c r="IO2" s="543"/>
      <c r="IP2" s="543"/>
      <c r="IQ2" s="543"/>
      <c r="IR2" s="543"/>
      <c r="IS2" s="543"/>
      <c r="IT2" s="543"/>
      <c r="IU2" s="543"/>
      <c r="IV2" s="543"/>
      <c r="IW2" s="543"/>
      <c r="IX2" s="543"/>
      <c r="IY2" s="543"/>
      <c r="IZ2" s="543"/>
      <c r="JA2" s="543"/>
      <c r="JB2" s="543"/>
      <c r="JC2" s="543"/>
      <c r="JD2" s="543"/>
      <c r="JE2" s="543"/>
      <c r="JF2" s="543"/>
      <c r="JG2" s="543"/>
      <c r="JH2" s="543"/>
      <c r="JI2" s="543"/>
      <c r="JJ2" s="543"/>
      <c r="JK2" s="543"/>
      <c r="JL2" s="543"/>
      <c r="JM2" s="543"/>
      <c r="JN2" s="543"/>
      <c r="JO2" s="543"/>
      <c r="JP2" s="543"/>
      <c r="JQ2" s="543"/>
      <c r="JR2" s="543"/>
      <c r="JS2" s="543"/>
      <c r="JT2" s="543"/>
      <c r="JU2" s="543"/>
      <c r="JV2" s="543"/>
      <c r="JW2" s="543"/>
      <c r="JX2" s="543"/>
      <c r="JY2" s="543"/>
      <c r="JZ2" s="543"/>
      <c r="KA2" s="543"/>
      <c r="KB2" s="543"/>
      <c r="KC2" s="543"/>
      <c r="KD2" s="543"/>
      <c r="KE2" s="543"/>
      <c r="KF2" s="543"/>
      <c r="KG2" s="543"/>
      <c r="KH2" s="543"/>
      <c r="KI2" s="543"/>
      <c r="KJ2" s="543"/>
      <c r="KK2" s="543"/>
      <c r="KL2" s="543"/>
      <c r="KM2" s="543"/>
      <c r="KN2" s="543"/>
      <c r="KO2" s="543"/>
      <c r="KP2" s="543"/>
      <c r="KQ2" s="543"/>
      <c r="KR2" s="543"/>
      <c r="KS2" s="543"/>
      <c r="KT2" s="543"/>
      <c r="KU2" s="543"/>
      <c r="KV2" s="543"/>
      <c r="KW2" s="543"/>
      <c r="KX2" s="543"/>
      <c r="KY2" s="543"/>
      <c r="KZ2" s="543"/>
      <c r="LA2" s="543"/>
      <c r="LB2" s="543"/>
      <c r="LC2" s="543"/>
      <c r="LD2" s="543"/>
      <c r="LE2" s="543"/>
      <c r="LF2" s="543"/>
      <c r="LG2" s="543"/>
      <c r="LH2" s="543"/>
      <c r="LI2" s="543"/>
      <c r="LJ2" s="543"/>
      <c r="LK2" s="543"/>
      <c r="LL2" s="543"/>
      <c r="LM2" s="543"/>
      <c r="LN2" s="543"/>
      <c r="LO2" s="543"/>
      <c r="LP2" s="543"/>
      <c r="LQ2" s="543"/>
      <c r="LR2" s="543"/>
      <c r="LS2" s="543"/>
      <c r="LT2" s="543"/>
      <c r="LU2" s="543"/>
      <c r="LV2" s="543"/>
      <c r="LW2" s="543"/>
      <c r="LX2" s="543"/>
      <c r="LY2" s="543"/>
      <c r="LZ2" s="543"/>
      <c r="MA2" s="543"/>
      <c r="MB2" s="543"/>
      <c r="MC2" s="543"/>
      <c r="MD2" s="543"/>
      <c r="ME2" s="543"/>
      <c r="MF2" s="543"/>
      <c r="MG2" s="543"/>
      <c r="MH2" s="543"/>
      <c r="MI2" s="543"/>
      <c r="MJ2" s="543"/>
      <c r="MK2" s="543"/>
      <c r="ML2" s="543"/>
      <c r="MM2" s="543"/>
      <c r="MN2" s="543"/>
      <c r="MO2" s="543"/>
      <c r="MP2" s="543"/>
      <c r="MQ2" s="543"/>
      <c r="MR2" s="543"/>
      <c r="MS2" s="543"/>
      <c r="MT2" s="543"/>
      <c r="MU2" s="543"/>
      <c r="MV2" s="543"/>
      <c r="MW2" s="543"/>
      <c r="MX2" s="543"/>
      <c r="MY2" s="543"/>
      <c r="MZ2" s="543"/>
      <c r="NA2" s="543"/>
      <c r="NB2" s="543"/>
      <c r="NC2" s="543"/>
      <c r="ND2" s="543"/>
      <c r="NE2" s="543"/>
      <c r="NF2" s="543"/>
      <c r="NG2" s="543"/>
      <c r="NH2" s="543"/>
      <c r="NI2" s="543"/>
      <c r="NJ2" s="543"/>
      <c r="NK2" s="543"/>
      <c r="NL2" s="543"/>
      <c r="NM2" s="543"/>
      <c r="NN2" s="543"/>
      <c r="NO2" s="543"/>
      <c r="NP2" s="543"/>
      <c r="NQ2" s="543"/>
      <c r="NR2" s="543"/>
      <c r="NS2" s="543"/>
      <c r="NT2" s="543"/>
      <c r="NU2" s="543"/>
      <c r="NV2" s="543"/>
      <c r="NW2" s="543"/>
      <c r="NX2" s="543"/>
      <c r="NY2" s="543"/>
      <c r="NZ2" s="543"/>
      <c r="OA2" s="543"/>
      <c r="OB2" s="543"/>
      <c r="OC2" s="543"/>
      <c r="OD2" s="543"/>
      <c r="OE2" s="543"/>
      <c r="OF2" s="543"/>
      <c r="OG2" s="543"/>
      <c r="OH2" s="543"/>
      <c r="OI2" s="543"/>
      <c r="OJ2" s="543"/>
      <c r="OK2" s="543"/>
      <c r="OL2" s="543"/>
      <c r="OM2" s="543"/>
      <c r="ON2" s="543"/>
      <c r="OO2" s="543"/>
      <c r="OP2" s="543"/>
      <c r="OQ2" s="543"/>
      <c r="OR2" s="543"/>
      <c r="OS2" s="543"/>
      <c r="OT2" s="543"/>
      <c r="OU2" s="543"/>
      <c r="OV2" s="543"/>
      <c r="OW2" s="543"/>
      <c r="OX2" s="543"/>
      <c r="OY2" s="543"/>
      <c r="OZ2" s="543"/>
      <c r="PA2" s="543"/>
      <c r="PB2" s="543"/>
      <c r="PC2" s="543"/>
      <c r="PD2" s="543"/>
      <c r="PE2" s="543"/>
      <c r="PF2" s="543"/>
      <c r="PG2" s="543"/>
      <c r="PH2" s="543"/>
      <c r="PI2" s="543"/>
      <c r="PJ2" s="543"/>
      <c r="PK2" s="543"/>
      <c r="PL2" s="543"/>
      <c r="PM2" s="543"/>
      <c r="PN2" s="543"/>
      <c r="PO2" s="543"/>
      <c r="PP2" s="543"/>
      <c r="PQ2" s="543"/>
      <c r="PR2" s="543"/>
      <c r="PS2" s="543"/>
      <c r="PT2" s="543"/>
      <c r="PU2" s="543"/>
      <c r="PV2" s="543"/>
      <c r="PW2" s="543"/>
      <c r="PX2" s="543"/>
      <c r="PY2" s="543"/>
      <c r="PZ2" s="543"/>
      <c r="QA2" s="543"/>
      <c r="QB2" s="543"/>
      <c r="QC2" s="543"/>
      <c r="QD2" s="543"/>
      <c r="QE2" s="543"/>
      <c r="QF2" s="543"/>
      <c r="QG2" s="543"/>
      <c r="QH2" s="543"/>
      <c r="QI2" s="543"/>
      <c r="QJ2" s="543"/>
      <c r="QK2" s="543"/>
      <c r="QL2" s="543"/>
      <c r="QM2" s="543"/>
      <c r="QN2" s="543"/>
      <c r="QO2" s="543"/>
      <c r="QP2" s="543"/>
      <c r="QQ2" s="543"/>
      <c r="QR2" s="543"/>
      <c r="QS2" s="543"/>
      <c r="QT2" s="543"/>
      <c r="QU2" s="543"/>
      <c r="QV2" s="543"/>
      <c r="QW2" s="543"/>
      <c r="QX2" s="543"/>
      <c r="QY2" s="543"/>
      <c r="QZ2" s="543"/>
      <c r="RA2" s="543"/>
      <c r="RB2" s="543"/>
      <c r="RC2" s="543"/>
      <c r="RD2" s="543"/>
      <c r="RE2" s="543"/>
      <c r="RF2" s="543"/>
      <c r="RG2" s="543"/>
      <c r="RH2" s="543"/>
      <c r="RI2" s="543"/>
      <c r="RJ2" s="543"/>
      <c r="RK2" s="543"/>
      <c r="RL2" s="543"/>
      <c r="RM2" s="543"/>
      <c r="RN2" s="543"/>
      <c r="RO2" s="543"/>
      <c r="RP2" s="543"/>
      <c r="RQ2" s="543"/>
      <c r="RR2" s="543"/>
      <c r="RS2" s="543"/>
      <c r="RT2" s="543"/>
      <c r="RU2" s="543"/>
      <c r="RV2" s="543"/>
      <c r="RW2" s="543"/>
      <c r="RX2" s="543"/>
      <c r="RY2" s="543"/>
      <c r="RZ2" s="543"/>
      <c r="SA2" s="543"/>
      <c r="SB2" s="543"/>
      <c r="SC2" s="543"/>
      <c r="SD2" s="543"/>
      <c r="SE2" s="543"/>
      <c r="SF2" s="543"/>
      <c r="SG2" s="543"/>
      <c r="SH2" s="543"/>
      <c r="SI2" s="543"/>
      <c r="SJ2" s="543"/>
      <c r="SK2" s="543"/>
      <c r="SL2" s="543"/>
      <c r="SM2" s="543"/>
      <c r="SN2" s="543"/>
      <c r="SO2" s="543"/>
      <c r="SP2" s="543"/>
      <c r="SQ2" s="543"/>
      <c r="SR2" s="543"/>
      <c r="SS2" s="543"/>
      <c r="ST2" s="543"/>
      <c r="SU2" s="543"/>
      <c r="SV2" s="543"/>
      <c r="SW2" s="543"/>
      <c r="SX2" s="543"/>
      <c r="SY2" s="543"/>
      <c r="SZ2" s="543"/>
      <c r="TA2" s="543"/>
      <c r="TB2" s="543"/>
      <c r="TC2" s="543"/>
      <c r="TD2" s="543"/>
      <c r="TE2" s="543"/>
      <c r="TF2" s="543"/>
      <c r="TG2" s="543"/>
      <c r="TH2" s="543"/>
      <c r="TI2" s="543"/>
      <c r="TJ2" s="543"/>
      <c r="TK2" s="543"/>
      <c r="TL2" s="543"/>
      <c r="TM2" s="543"/>
      <c r="TN2" s="543"/>
      <c r="TO2" s="543"/>
      <c r="TP2" s="543"/>
      <c r="TQ2" s="543"/>
      <c r="TR2" s="543"/>
      <c r="TS2" s="543"/>
      <c r="TT2" s="543"/>
      <c r="TU2" s="543"/>
      <c r="TV2" s="543"/>
      <c r="TW2" s="543"/>
      <c r="TX2" s="543"/>
      <c r="TY2" s="543"/>
      <c r="TZ2" s="543"/>
      <c r="UA2" s="543"/>
      <c r="UB2" s="543"/>
      <c r="UC2" s="543"/>
      <c r="UD2" s="543"/>
      <c r="UE2" s="543"/>
      <c r="UF2" s="543"/>
      <c r="UG2" s="543"/>
      <c r="UH2" s="543"/>
      <c r="UI2" s="543"/>
      <c r="UJ2" s="543"/>
      <c r="UK2" s="543"/>
      <c r="UL2" s="543"/>
      <c r="UM2" s="543"/>
      <c r="UN2" s="543"/>
      <c r="UO2" s="543"/>
      <c r="UP2" s="543"/>
      <c r="UQ2" s="543"/>
      <c r="UR2" s="543"/>
      <c r="US2" s="543"/>
      <c r="UT2" s="543"/>
      <c r="UU2" s="543"/>
      <c r="UV2" s="543"/>
      <c r="UW2" s="543"/>
      <c r="UX2" s="543"/>
      <c r="UY2" s="543"/>
      <c r="UZ2" s="543"/>
      <c r="VA2" s="543"/>
      <c r="VB2" s="543"/>
      <c r="VC2" s="543"/>
      <c r="VD2" s="543"/>
      <c r="VE2" s="543"/>
      <c r="VF2" s="543"/>
      <c r="VG2" s="543"/>
      <c r="VH2" s="543"/>
      <c r="VI2" s="543"/>
      <c r="VJ2" s="543"/>
      <c r="VK2" s="543"/>
      <c r="VL2" s="543"/>
      <c r="VM2" s="543"/>
      <c r="VN2" s="543"/>
      <c r="VO2" s="543"/>
      <c r="VP2" s="543"/>
      <c r="VQ2" s="543"/>
      <c r="VR2" s="543"/>
      <c r="VS2" s="543"/>
      <c r="VT2" s="543"/>
      <c r="VU2" s="543"/>
      <c r="VV2" s="543"/>
      <c r="VW2" s="543"/>
      <c r="VX2" s="543"/>
      <c r="VY2" s="543"/>
      <c r="VZ2" s="543"/>
      <c r="WA2" s="543"/>
      <c r="WB2" s="543"/>
      <c r="WC2" s="543"/>
      <c r="WD2" s="543"/>
      <c r="WE2" s="543"/>
      <c r="WF2" s="543"/>
      <c r="WG2" s="543"/>
      <c r="WH2" s="543"/>
      <c r="WI2" s="543"/>
      <c r="WJ2" s="543"/>
      <c r="WK2" s="543"/>
      <c r="WL2" s="543"/>
      <c r="WM2" s="543"/>
      <c r="WN2" s="543"/>
      <c r="WO2" s="543"/>
      <c r="WP2" s="543"/>
      <c r="WQ2" s="543"/>
      <c r="WR2" s="543"/>
      <c r="WS2" s="543"/>
      <c r="WT2" s="543"/>
      <c r="WU2" s="543"/>
      <c r="WV2" s="543"/>
      <c r="WW2" s="543"/>
      <c r="WX2" s="543"/>
      <c r="WY2" s="543"/>
      <c r="WZ2" s="543"/>
      <c r="XA2" s="543"/>
      <c r="XB2" s="543"/>
      <c r="XC2" s="543"/>
      <c r="XD2" s="543"/>
      <c r="XE2" s="543"/>
      <c r="XF2" s="543"/>
      <c r="XG2" s="543"/>
      <c r="XH2" s="543"/>
      <c r="XI2" s="543"/>
      <c r="XJ2" s="543"/>
      <c r="XK2" s="543"/>
      <c r="XL2" s="543"/>
      <c r="XM2" s="543"/>
      <c r="XN2" s="543"/>
      <c r="XO2" s="543"/>
      <c r="XP2" s="543"/>
      <c r="XQ2" s="543"/>
      <c r="XR2" s="543"/>
      <c r="XS2" s="543"/>
      <c r="XT2" s="543"/>
      <c r="XU2" s="543"/>
      <c r="XV2" s="543"/>
      <c r="XW2" s="543"/>
      <c r="XX2" s="543"/>
      <c r="XY2" s="543"/>
      <c r="XZ2" s="543"/>
      <c r="YA2" s="543"/>
      <c r="YB2" s="543"/>
      <c r="YC2" s="543"/>
      <c r="YD2" s="543"/>
      <c r="YE2" s="543"/>
      <c r="YF2" s="543"/>
      <c r="YG2" s="543"/>
      <c r="YH2" s="543"/>
      <c r="YI2" s="543"/>
      <c r="YJ2" s="543"/>
      <c r="YK2" s="543"/>
      <c r="YL2" s="543"/>
      <c r="YM2" s="543"/>
      <c r="YN2" s="543"/>
      <c r="YO2" s="543"/>
      <c r="YP2" s="543"/>
      <c r="YQ2" s="543"/>
      <c r="YR2" s="543"/>
      <c r="YS2" s="543"/>
      <c r="YT2" s="543"/>
      <c r="YU2" s="543"/>
      <c r="YV2" s="543"/>
      <c r="YW2" s="543"/>
      <c r="YX2" s="543"/>
      <c r="YY2" s="543"/>
      <c r="YZ2" s="543"/>
      <c r="ZA2" s="543"/>
      <c r="ZB2" s="543"/>
      <c r="ZC2" s="543"/>
      <c r="ZD2" s="543"/>
      <c r="ZE2" s="543"/>
      <c r="ZF2" s="543"/>
      <c r="ZG2" s="543"/>
      <c r="ZH2" s="543"/>
      <c r="ZI2" s="543"/>
      <c r="ZJ2" s="543"/>
      <c r="ZK2" s="543"/>
      <c r="ZL2" s="543"/>
      <c r="ZM2" s="543"/>
      <c r="ZN2" s="543"/>
      <c r="ZO2" s="543"/>
      <c r="ZP2" s="543"/>
      <c r="ZQ2" s="543"/>
      <c r="ZR2" s="543"/>
      <c r="ZS2" s="543"/>
      <c r="ZT2" s="543"/>
      <c r="ZU2" s="543"/>
      <c r="ZV2" s="543"/>
      <c r="ZW2" s="543"/>
      <c r="ZX2" s="543"/>
      <c r="ZY2" s="543"/>
      <c r="ZZ2" s="543"/>
      <c r="AAA2" s="543"/>
      <c r="AAB2" s="543"/>
      <c r="AAC2" s="543"/>
      <c r="AAD2" s="543"/>
      <c r="AAE2" s="543"/>
      <c r="AAF2" s="543"/>
      <c r="AAG2" s="543"/>
      <c r="AAH2" s="543"/>
      <c r="AAI2" s="543"/>
      <c r="AAJ2" s="543"/>
      <c r="AAK2" s="543"/>
      <c r="AAL2" s="543"/>
      <c r="AAM2" s="543"/>
      <c r="AAN2" s="543"/>
      <c r="AAO2" s="543"/>
      <c r="AAP2" s="543"/>
      <c r="AAQ2" s="543"/>
      <c r="AAR2" s="543"/>
      <c r="AAS2" s="543"/>
      <c r="AAT2" s="543"/>
      <c r="AAU2" s="543"/>
      <c r="AAV2" s="543"/>
      <c r="AAW2" s="543"/>
      <c r="AAX2" s="543"/>
      <c r="AAY2" s="543"/>
      <c r="AAZ2" s="543"/>
      <c r="ABA2" s="543"/>
      <c r="ABB2" s="543"/>
      <c r="ABC2" s="543"/>
      <c r="ABD2" s="543"/>
      <c r="ABE2" s="543"/>
      <c r="ABF2" s="543"/>
      <c r="ABG2" s="543"/>
      <c r="ABH2" s="543"/>
      <c r="ABI2" s="543"/>
      <c r="ABJ2" s="543"/>
      <c r="ABK2" s="543"/>
      <c r="ABL2" s="543"/>
      <c r="ABM2" s="543"/>
      <c r="ABN2" s="543"/>
      <c r="ABO2" s="543"/>
      <c r="ABP2" s="543"/>
      <c r="ABQ2" s="543"/>
      <c r="ABR2" s="543"/>
      <c r="ABS2" s="543"/>
      <c r="ABT2" s="543"/>
      <c r="ABU2" s="543"/>
      <c r="ABV2" s="543"/>
      <c r="ABW2" s="543"/>
      <c r="ABX2" s="543"/>
      <c r="ABY2" s="543"/>
      <c r="ABZ2" s="543"/>
      <c r="ACA2" s="543"/>
      <c r="ACB2" s="543"/>
      <c r="ACC2" s="543"/>
      <c r="ACD2" s="543"/>
      <c r="ACE2" s="543"/>
      <c r="ACF2" s="543"/>
      <c r="ACG2" s="543"/>
      <c r="ACH2" s="543"/>
      <c r="ACI2" s="543"/>
      <c r="ACJ2" s="543"/>
      <c r="ACK2" s="543"/>
      <c r="ACL2" s="543"/>
      <c r="ACM2" s="543"/>
      <c r="ACN2" s="543"/>
      <c r="ACO2" s="543"/>
      <c r="ACP2" s="543"/>
      <c r="ACQ2" s="543"/>
      <c r="ACR2" s="543"/>
      <c r="ACS2" s="543"/>
      <c r="ACT2" s="543"/>
      <c r="ACU2" s="543"/>
      <c r="ACV2" s="543"/>
      <c r="ACW2" s="543"/>
      <c r="ACX2" s="543"/>
      <c r="ACY2" s="543"/>
      <c r="ACZ2" s="543"/>
      <c r="ADA2" s="543"/>
      <c r="ADB2" s="543"/>
      <c r="ADC2" s="543"/>
      <c r="ADD2" s="543"/>
      <c r="ADE2" s="543"/>
      <c r="ADF2" s="543"/>
      <c r="ADG2" s="543"/>
      <c r="ADH2" s="543"/>
      <c r="ADI2" s="543"/>
      <c r="ADJ2" s="543"/>
      <c r="ADK2" s="543"/>
      <c r="ADL2" s="543"/>
      <c r="ADM2" s="543"/>
      <c r="ADN2" s="543"/>
      <c r="ADO2" s="543"/>
      <c r="ADP2" s="543"/>
      <c r="ADQ2" s="543"/>
      <c r="ADR2" s="543"/>
      <c r="ADS2" s="543"/>
      <c r="ADT2" s="543"/>
      <c r="ADU2" s="543"/>
      <c r="ADV2" s="543"/>
      <c r="ADW2" s="543"/>
      <c r="ADX2" s="543"/>
      <c r="ADY2" s="543"/>
      <c r="ADZ2" s="543"/>
      <c r="AEA2" s="543"/>
      <c r="AEB2" s="543"/>
      <c r="AEC2" s="543"/>
      <c r="AED2" s="543"/>
      <c r="AEE2" s="543"/>
      <c r="AEF2" s="543"/>
      <c r="AEG2" s="543"/>
      <c r="AEH2" s="543"/>
      <c r="AEI2" s="543"/>
      <c r="AEJ2" s="543"/>
      <c r="AEK2" s="543"/>
      <c r="AEL2" s="543"/>
      <c r="AEM2" s="543"/>
      <c r="AEN2" s="543"/>
      <c r="AEO2" s="543"/>
      <c r="AEP2" s="543"/>
      <c r="AEQ2" s="543"/>
      <c r="AER2" s="543"/>
      <c r="AES2" s="543"/>
      <c r="AET2" s="543"/>
      <c r="AEU2" s="543"/>
      <c r="AEV2" s="543"/>
      <c r="AEW2" s="543"/>
      <c r="AEX2" s="543"/>
      <c r="AEY2" s="543"/>
      <c r="AEZ2" s="543"/>
      <c r="AFA2" s="543"/>
      <c r="AFB2" s="543"/>
      <c r="AFC2" s="543"/>
      <c r="AFD2" s="543"/>
      <c r="AFE2" s="543"/>
      <c r="AFF2" s="543"/>
      <c r="AFG2" s="543"/>
      <c r="AFH2" s="543"/>
      <c r="AFI2" s="543"/>
      <c r="AFJ2" s="543"/>
      <c r="AFK2" s="543"/>
      <c r="AFL2" s="543"/>
      <c r="AFM2" s="543"/>
      <c r="AFN2" s="543"/>
      <c r="AFO2" s="543"/>
      <c r="AFP2" s="543"/>
      <c r="AFQ2" s="543"/>
      <c r="AFR2" s="543"/>
      <c r="AFS2" s="543"/>
      <c r="AFT2" s="543"/>
      <c r="AFU2" s="543"/>
      <c r="AFV2" s="543"/>
      <c r="AFW2" s="543"/>
      <c r="AFX2" s="543"/>
      <c r="AFY2" s="543"/>
      <c r="AFZ2" s="543"/>
      <c r="AGA2" s="543"/>
      <c r="AGB2" s="543"/>
      <c r="AGC2" s="543"/>
      <c r="AGD2" s="543"/>
      <c r="AGE2" s="543"/>
      <c r="AGF2" s="543"/>
      <c r="AGG2" s="543"/>
      <c r="AGH2" s="543"/>
      <c r="AGI2" s="543"/>
      <c r="AGJ2" s="543"/>
      <c r="AGK2" s="543"/>
      <c r="AGL2" s="543"/>
      <c r="AGM2" s="543"/>
      <c r="AGN2" s="543"/>
      <c r="AGO2" s="543"/>
      <c r="AGP2" s="543"/>
      <c r="AGQ2" s="543"/>
      <c r="AGR2" s="543"/>
      <c r="AGS2" s="543"/>
      <c r="AGT2" s="543"/>
      <c r="AGU2" s="543"/>
      <c r="AGV2" s="543"/>
      <c r="AGW2" s="543"/>
      <c r="AGX2" s="543"/>
      <c r="AGY2" s="543"/>
      <c r="AGZ2" s="543"/>
      <c r="AHA2" s="543"/>
      <c r="AHB2" s="543"/>
      <c r="AHC2" s="543"/>
      <c r="AHD2" s="543"/>
      <c r="AHE2" s="543"/>
      <c r="AHF2" s="543"/>
      <c r="AHG2" s="543"/>
      <c r="AHH2" s="543"/>
      <c r="AHI2" s="543"/>
      <c r="AHJ2" s="543"/>
      <c r="AHK2" s="543"/>
      <c r="AHL2" s="543"/>
      <c r="AHM2" s="543"/>
      <c r="AHN2" s="543"/>
      <c r="AHO2" s="543"/>
      <c r="AHP2" s="543"/>
      <c r="AHQ2" s="543"/>
      <c r="AHR2" s="543"/>
      <c r="AHS2" s="543"/>
      <c r="AHT2" s="543"/>
      <c r="AHU2" s="543"/>
      <c r="AHV2" s="543"/>
      <c r="AHW2" s="543"/>
      <c r="AHX2" s="543"/>
      <c r="AHY2" s="543"/>
      <c r="AHZ2" s="543"/>
      <c r="AIA2" s="543"/>
      <c r="AIB2" s="543"/>
      <c r="AIC2" s="543"/>
      <c r="AID2" s="543"/>
      <c r="AIE2" s="543"/>
      <c r="AIF2" s="543"/>
      <c r="AIG2" s="543"/>
      <c r="AIH2" s="543"/>
      <c r="AII2" s="543"/>
      <c r="AIJ2" s="543"/>
      <c r="AIK2" s="543"/>
      <c r="AIL2" s="543"/>
      <c r="AIM2" s="543"/>
      <c r="AIN2" s="543"/>
      <c r="AIO2" s="543"/>
      <c r="AIP2" s="543"/>
      <c r="AIQ2" s="543"/>
      <c r="AIR2" s="543"/>
      <c r="AIS2" s="543"/>
      <c r="AIT2" s="543"/>
      <c r="AIU2" s="543"/>
      <c r="AIV2" s="543"/>
      <c r="AIW2" s="543"/>
      <c r="AIX2" s="543"/>
      <c r="AIY2" s="543"/>
      <c r="AIZ2" s="543"/>
      <c r="AJA2" s="543"/>
      <c r="AJB2" s="543"/>
      <c r="AJC2" s="543"/>
      <c r="AJD2" s="543"/>
      <c r="AJE2" s="543"/>
      <c r="AJF2" s="543"/>
      <c r="AJG2" s="543"/>
      <c r="AJH2" s="543"/>
      <c r="AJI2" s="543"/>
      <c r="AJJ2" s="543"/>
      <c r="AJK2" s="543"/>
      <c r="AJL2" s="543"/>
      <c r="AJM2" s="543"/>
      <c r="AJN2" s="543"/>
      <c r="AJO2" s="543"/>
      <c r="AJP2" s="543"/>
      <c r="AJQ2" s="543"/>
      <c r="AJR2" s="543"/>
      <c r="AJS2" s="543"/>
      <c r="AJT2" s="543"/>
      <c r="AJU2" s="543"/>
      <c r="AJV2" s="543"/>
      <c r="AJW2" s="543"/>
      <c r="AJX2" s="543"/>
      <c r="AJY2" s="543"/>
      <c r="AJZ2" s="543"/>
      <c r="AKA2" s="543"/>
      <c r="AKB2" s="543"/>
      <c r="AKC2" s="543"/>
      <c r="AKD2" s="543"/>
      <c r="AKE2" s="543"/>
      <c r="AKF2" s="543"/>
      <c r="AKG2" s="543"/>
      <c r="AKH2" s="543"/>
      <c r="AKI2" s="543"/>
      <c r="AKJ2" s="543"/>
      <c r="AKK2" s="543"/>
      <c r="AKL2" s="543"/>
      <c r="AKM2" s="543"/>
      <c r="AKN2" s="543"/>
      <c r="AKO2" s="543"/>
      <c r="AKP2" s="543"/>
      <c r="AKQ2" s="543"/>
      <c r="AKR2" s="543"/>
      <c r="AKS2" s="543"/>
      <c r="AKT2" s="543"/>
      <c r="AKU2" s="543"/>
      <c r="AKV2" s="543"/>
      <c r="AKW2" s="543"/>
      <c r="AKX2" s="543"/>
      <c r="AKY2" s="543"/>
      <c r="AKZ2" s="543"/>
      <c r="ALA2" s="543"/>
      <c r="ALB2" s="543"/>
      <c r="ALC2" s="543"/>
      <c r="ALD2" s="543"/>
      <c r="ALE2" s="543"/>
      <c r="ALF2" s="543"/>
      <c r="ALG2" s="543"/>
      <c r="ALH2" s="543"/>
      <c r="ALI2" s="543"/>
      <c r="ALJ2" s="543"/>
      <c r="ALK2" s="543"/>
      <c r="ALL2" s="543"/>
      <c r="ALM2" s="543"/>
      <c r="ALN2" s="543"/>
      <c r="ALO2" s="543"/>
      <c r="ALP2" s="543"/>
      <c r="ALQ2" s="543"/>
      <c r="ALR2" s="543"/>
      <c r="ALS2" s="543"/>
      <c r="ALT2" s="543"/>
      <c r="ALU2" s="543"/>
      <c r="ALV2" s="543"/>
      <c r="ALW2" s="543"/>
      <c r="ALX2" s="543"/>
      <c r="ALY2" s="543"/>
      <c r="ALZ2" s="543"/>
      <c r="AMA2" s="543"/>
      <c r="AMB2" s="543"/>
      <c r="AMC2" s="543"/>
      <c r="AMD2" s="543"/>
      <c r="AME2" s="543"/>
      <c r="AMF2" s="543"/>
      <c r="AMG2" s="543"/>
      <c r="AMH2" s="543"/>
      <c r="AMI2" s="543"/>
      <c r="AMJ2" s="543"/>
      <c r="AMK2" s="543"/>
      <c r="AML2" s="543"/>
      <c r="AMM2" s="543"/>
      <c r="AMN2" s="543"/>
      <c r="AMO2" s="543"/>
      <c r="AMP2" s="543"/>
      <c r="AMQ2" s="543"/>
      <c r="AMR2" s="543"/>
      <c r="AMS2" s="543"/>
      <c r="AMT2" s="543"/>
      <c r="AMU2" s="543"/>
      <c r="AMV2" s="543"/>
      <c r="AMW2" s="543"/>
      <c r="AMX2" s="543"/>
      <c r="AMY2" s="543"/>
      <c r="AMZ2" s="543"/>
      <c r="ANA2" s="543"/>
      <c r="ANB2" s="543"/>
      <c r="ANC2" s="543"/>
      <c r="AND2" s="543"/>
      <c r="ANE2" s="543"/>
      <c r="ANF2" s="543"/>
      <c r="ANG2" s="543"/>
      <c r="ANH2" s="543"/>
      <c r="ANI2" s="543"/>
      <c r="ANJ2" s="543"/>
      <c r="ANK2" s="543"/>
      <c r="ANL2" s="543"/>
      <c r="ANM2" s="543"/>
      <c r="ANN2" s="543"/>
      <c r="ANO2" s="543"/>
      <c r="ANP2" s="543"/>
      <c r="ANQ2" s="543"/>
      <c r="ANR2" s="543"/>
      <c r="ANS2" s="543"/>
      <c r="ANT2" s="543"/>
      <c r="ANU2" s="543"/>
      <c r="ANV2" s="543"/>
      <c r="ANW2" s="543"/>
      <c r="ANX2" s="543"/>
      <c r="ANY2" s="543"/>
      <c r="ANZ2" s="543"/>
      <c r="AOA2" s="543"/>
      <c r="AOB2" s="543"/>
      <c r="AOC2" s="543"/>
      <c r="AOD2" s="543"/>
      <c r="AOE2" s="543"/>
      <c r="AOF2" s="543"/>
      <c r="AOG2" s="543"/>
      <c r="AOH2" s="543"/>
      <c r="AOI2" s="543"/>
      <c r="AOJ2" s="543"/>
      <c r="AOK2" s="543"/>
      <c r="AOL2" s="543"/>
      <c r="AOM2" s="543"/>
      <c r="AON2" s="543"/>
      <c r="AOO2" s="543"/>
      <c r="AOP2" s="543"/>
      <c r="AOQ2" s="543"/>
      <c r="AOR2" s="543"/>
      <c r="AOS2" s="543"/>
      <c r="AOT2" s="543"/>
      <c r="AOU2" s="543"/>
      <c r="AOV2" s="543"/>
      <c r="AOW2" s="543"/>
      <c r="AOX2" s="543"/>
      <c r="AOY2" s="543"/>
      <c r="AOZ2" s="543"/>
      <c r="APA2" s="543"/>
      <c r="APB2" s="543"/>
      <c r="APC2" s="543"/>
      <c r="APD2" s="543"/>
      <c r="APE2" s="543"/>
      <c r="APF2" s="543"/>
      <c r="APG2" s="543"/>
      <c r="APH2" s="543"/>
      <c r="API2" s="543"/>
      <c r="APJ2" s="543"/>
      <c r="APK2" s="543"/>
      <c r="APL2" s="543"/>
      <c r="APM2" s="543"/>
      <c r="APN2" s="543"/>
      <c r="APO2" s="543"/>
      <c r="APP2" s="543"/>
      <c r="APQ2" s="543"/>
      <c r="APR2" s="543"/>
      <c r="APS2" s="543"/>
      <c r="APT2" s="543"/>
      <c r="APU2" s="543"/>
      <c r="APV2" s="543"/>
      <c r="APW2" s="543"/>
      <c r="APX2" s="543"/>
      <c r="APY2" s="543"/>
      <c r="APZ2" s="543"/>
      <c r="AQA2" s="543"/>
      <c r="AQB2" s="543"/>
      <c r="AQC2" s="543"/>
      <c r="AQD2" s="543"/>
      <c r="AQE2" s="543"/>
      <c r="AQF2" s="543"/>
      <c r="AQG2" s="543"/>
      <c r="AQH2" s="543"/>
      <c r="AQI2" s="543"/>
      <c r="AQJ2" s="543"/>
      <c r="AQK2" s="543"/>
      <c r="AQL2" s="543"/>
      <c r="AQM2" s="543"/>
      <c r="AQN2" s="543"/>
      <c r="AQO2" s="543"/>
      <c r="AQP2" s="543"/>
      <c r="AQQ2" s="543"/>
      <c r="AQR2" s="543"/>
      <c r="AQS2" s="543"/>
      <c r="AQT2" s="543"/>
      <c r="AQU2" s="543"/>
      <c r="AQV2" s="543"/>
      <c r="AQW2" s="543"/>
      <c r="AQX2" s="543"/>
      <c r="AQY2" s="543"/>
      <c r="AQZ2" s="543"/>
      <c r="ARA2" s="543"/>
      <c r="ARB2" s="543"/>
      <c r="ARC2" s="543"/>
      <c r="ARD2" s="543"/>
      <c r="ARE2" s="543"/>
      <c r="ARF2" s="543"/>
      <c r="ARG2" s="543"/>
      <c r="ARH2" s="543"/>
      <c r="ARI2" s="543"/>
      <c r="ARJ2" s="543"/>
      <c r="ARK2" s="543"/>
      <c r="ARL2" s="543"/>
      <c r="ARM2" s="543"/>
      <c r="ARN2" s="543"/>
      <c r="ARO2" s="543"/>
      <c r="ARP2" s="543"/>
      <c r="ARQ2" s="543"/>
      <c r="ARR2" s="543"/>
      <c r="ARS2" s="543"/>
      <c r="ART2" s="543"/>
      <c r="ARU2" s="543"/>
      <c r="ARV2" s="543"/>
      <c r="ARW2" s="543"/>
      <c r="ARX2" s="543"/>
      <c r="ARY2" s="543"/>
      <c r="ARZ2" s="543"/>
      <c r="ASA2" s="543"/>
      <c r="ASB2" s="543"/>
      <c r="ASC2" s="543"/>
      <c r="ASD2" s="543"/>
      <c r="ASE2" s="543"/>
      <c r="ASF2" s="543"/>
      <c r="ASG2" s="543"/>
      <c r="ASH2" s="543"/>
      <c r="ASI2" s="543"/>
      <c r="ASJ2" s="543"/>
      <c r="ASK2" s="543"/>
      <c r="ASL2" s="543"/>
      <c r="ASM2" s="543"/>
      <c r="ASN2" s="543"/>
      <c r="ASO2" s="543"/>
      <c r="ASP2" s="543"/>
      <c r="ASQ2" s="543"/>
      <c r="ASR2" s="543"/>
      <c r="ASS2" s="543"/>
      <c r="AST2" s="543"/>
      <c r="ASU2" s="543"/>
      <c r="ASV2" s="543"/>
      <c r="ASW2" s="543"/>
      <c r="ASX2" s="543"/>
      <c r="ASY2" s="543"/>
      <c r="ASZ2" s="543"/>
      <c r="ATA2" s="543"/>
      <c r="ATB2" s="543"/>
      <c r="ATC2" s="543"/>
      <c r="ATD2" s="543"/>
      <c r="ATE2" s="543"/>
      <c r="ATF2" s="543"/>
      <c r="ATG2" s="543"/>
      <c r="ATH2" s="543"/>
      <c r="ATI2" s="543"/>
      <c r="ATJ2" s="543"/>
      <c r="ATK2" s="543"/>
      <c r="ATL2" s="543"/>
      <c r="ATM2" s="543"/>
      <c r="ATN2" s="543"/>
      <c r="ATO2" s="543"/>
      <c r="ATP2" s="543"/>
      <c r="ATQ2" s="543"/>
      <c r="ATR2" s="543"/>
      <c r="ATS2" s="543"/>
      <c r="ATT2" s="543"/>
      <c r="ATU2" s="543"/>
      <c r="ATV2" s="543"/>
      <c r="ATW2" s="543"/>
      <c r="ATX2" s="543"/>
      <c r="ATY2" s="543"/>
      <c r="ATZ2" s="543"/>
      <c r="AUA2" s="543"/>
      <c r="AUB2" s="543"/>
      <c r="AUC2" s="543"/>
      <c r="AUD2" s="543"/>
      <c r="AUE2" s="543"/>
      <c r="AUF2" s="543"/>
      <c r="AUG2" s="543"/>
      <c r="AUH2" s="543"/>
      <c r="AUI2" s="543"/>
      <c r="AUJ2" s="543"/>
      <c r="AUK2" s="543"/>
      <c r="AUL2" s="543"/>
      <c r="AUM2" s="543"/>
      <c r="AUN2" s="543"/>
      <c r="AUO2" s="543"/>
      <c r="AUP2" s="543"/>
      <c r="AUQ2" s="543"/>
      <c r="AUR2" s="543"/>
      <c r="AUS2" s="543"/>
      <c r="AUT2" s="543"/>
      <c r="AUU2" s="543"/>
      <c r="AUV2" s="543"/>
      <c r="AUW2" s="543"/>
      <c r="AUX2" s="543"/>
      <c r="AUY2" s="543"/>
      <c r="AUZ2" s="543"/>
      <c r="AVA2" s="543"/>
      <c r="AVB2" s="543"/>
      <c r="AVC2" s="543"/>
      <c r="AVD2" s="543"/>
      <c r="AVE2" s="543"/>
      <c r="AVF2" s="543"/>
      <c r="AVG2" s="543"/>
      <c r="AVH2" s="543"/>
      <c r="AVI2" s="543"/>
      <c r="AVJ2" s="543"/>
      <c r="AVK2" s="543"/>
      <c r="AVL2" s="543"/>
      <c r="AVM2" s="543"/>
      <c r="AVN2" s="543"/>
      <c r="AVO2" s="543"/>
      <c r="AVP2" s="543"/>
      <c r="AVQ2" s="543"/>
      <c r="AVR2" s="543"/>
      <c r="AVS2" s="543"/>
      <c r="AVT2" s="543"/>
      <c r="AVU2" s="543"/>
      <c r="AVV2" s="543"/>
      <c r="AVW2" s="543"/>
      <c r="AVX2" s="543"/>
      <c r="AVY2" s="543"/>
      <c r="AVZ2" s="543"/>
      <c r="AWA2" s="543"/>
      <c r="AWB2" s="543"/>
      <c r="AWC2" s="543"/>
      <c r="AWD2" s="543"/>
      <c r="AWE2" s="543"/>
      <c r="AWF2" s="543"/>
      <c r="AWG2" s="543"/>
      <c r="AWH2" s="543"/>
      <c r="AWI2" s="543"/>
      <c r="AWJ2" s="543"/>
      <c r="AWK2" s="543"/>
      <c r="AWL2" s="543"/>
      <c r="AWM2" s="543"/>
      <c r="AWN2" s="543"/>
      <c r="AWO2" s="543"/>
      <c r="AWP2" s="543"/>
      <c r="AWQ2" s="543"/>
      <c r="AWR2" s="543"/>
      <c r="AWS2" s="543"/>
      <c r="AWT2" s="543"/>
      <c r="AWU2" s="543"/>
      <c r="AWV2" s="543"/>
      <c r="AWW2" s="543"/>
      <c r="AWX2" s="543"/>
      <c r="AWY2" s="543"/>
      <c r="AWZ2" s="543"/>
      <c r="AXA2" s="543"/>
      <c r="AXB2" s="543"/>
      <c r="AXC2" s="543"/>
      <c r="AXD2" s="543"/>
      <c r="AXE2" s="543"/>
      <c r="AXF2" s="543"/>
      <c r="AXG2" s="543"/>
      <c r="AXH2" s="543"/>
      <c r="AXI2" s="543"/>
      <c r="AXJ2" s="543"/>
      <c r="AXK2" s="543"/>
      <c r="AXL2" s="543"/>
      <c r="AXM2" s="543"/>
      <c r="AXN2" s="543"/>
      <c r="AXO2" s="543"/>
      <c r="AXP2" s="543"/>
      <c r="AXQ2" s="543"/>
      <c r="AXR2" s="543"/>
      <c r="AXS2" s="543"/>
      <c r="AXT2" s="543"/>
      <c r="AXU2" s="543"/>
      <c r="AXV2" s="543"/>
      <c r="AXW2" s="543"/>
      <c r="AXX2" s="543"/>
      <c r="AXY2" s="543"/>
      <c r="AXZ2" s="543"/>
      <c r="AYA2" s="543"/>
      <c r="AYB2" s="543"/>
      <c r="AYC2" s="543"/>
      <c r="AYD2" s="543"/>
      <c r="AYE2" s="543"/>
      <c r="AYF2" s="543"/>
      <c r="AYG2" s="543"/>
      <c r="AYH2" s="543"/>
      <c r="AYI2" s="543"/>
      <c r="AYJ2" s="543"/>
      <c r="AYK2" s="543"/>
      <c r="AYL2" s="543"/>
      <c r="AYM2" s="543"/>
      <c r="AYN2" s="543"/>
      <c r="AYO2" s="543"/>
      <c r="AYP2" s="543"/>
      <c r="AYQ2" s="543"/>
      <c r="AYR2" s="543"/>
      <c r="AYS2" s="543"/>
      <c r="AYT2" s="543"/>
      <c r="AYU2" s="543"/>
      <c r="AYV2" s="543"/>
      <c r="AYW2" s="543"/>
      <c r="AYX2" s="543"/>
      <c r="AYY2" s="543"/>
      <c r="AYZ2" s="543"/>
      <c r="AZA2" s="543"/>
      <c r="AZB2" s="543"/>
      <c r="AZC2" s="543"/>
      <c r="AZD2" s="543"/>
      <c r="AZE2" s="543"/>
      <c r="AZF2" s="543"/>
      <c r="AZG2" s="543"/>
      <c r="AZH2" s="543"/>
      <c r="AZI2" s="543"/>
      <c r="AZJ2" s="543"/>
      <c r="AZK2" s="543"/>
      <c r="AZL2" s="543"/>
      <c r="AZM2" s="543"/>
      <c r="AZN2" s="543"/>
      <c r="AZO2" s="543"/>
      <c r="AZP2" s="543"/>
      <c r="AZQ2" s="543"/>
      <c r="AZR2" s="543"/>
      <c r="AZS2" s="543"/>
      <c r="AZT2" s="543"/>
      <c r="AZU2" s="543"/>
      <c r="AZV2" s="543"/>
      <c r="AZW2" s="543"/>
      <c r="AZX2" s="543"/>
      <c r="AZY2" s="543"/>
      <c r="AZZ2" s="543"/>
      <c r="BAA2" s="543"/>
      <c r="BAB2" s="543"/>
      <c r="BAC2" s="543"/>
      <c r="BAD2" s="543"/>
      <c r="BAE2" s="543"/>
      <c r="BAF2" s="543"/>
      <c r="BAG2" s="543"/>
      <c r="BAH2" s="543"/>
      <c r="BAI2" s="543"/>
      <c r="BAJ2" s="543"/>
      <c r="BAK2" s="543"/>
      <c r="BAL2" s="543"/>
      <c r="BAM2" s="543"/>
      <c r="BAN2" s="543"/>
      <c r="BAO2" s="543"/>
      <c r="BAP2" s="543"/>
      <c r="BAQ2" s="543"/>
      <c r="BAR2" s="543"/>
      <c r="BAS2" s="543"/>
      <c r="BAT2" s="543"/>
      <c r="BAU2" s="543"/>
      <c r="BAV2" s="543"/>
      <c r="BAW2" s="543"/>
      <c r="BAX2" s="543"/>
      <c r="BAY2" s="543"/>
      <c r="BAZ2" s="543"/>
      <c r="BBA2" s="543"/>
      <c r="BBB2" s="543"/>
      <c r="BBC2" s="543"/>
      <c r="BBD2" s="543"/>
      <c r="BBE2" s="543"/>
      <c r="BBF2" s="543"/>
      <c r="BBG2" s="543"/>
      <c r="BBH2" s="543"/>
      <c r="BBI2" s="543"/>
      <c r="BBJ2" s="543"/>
      <c r="BBK2" s="543"/>
      <c r="BBL2" s="543"/>
      <c r="BBM2" s="543"/>
      <c r="BBN2" s="543"/>
      <c r="BBO2" s="543"/>
      <c r="BBP2" s="543"/>
      <c r="BBQ2" s="543"/>
      <c r="BBR2" s="543"/>
      <c r="BBS2" s="543"/>
      <c r="BBT2" s="543"/>
      <c r="BBU2" s="543"/>
      <c r="BBV2" s="543"/>
      <c r="BBW2" s="543"/>
      <c r="BBX2" s="543"/>
      <c r="BBY2" s="543"/>
      <c r="BBZ2" s="543"/>
      <c r="BCA2" s="543"/>
      <c r="BCB2" s="543"/>
      <c r="BCC2" s="543"/>
      <c r="BCD2" s="543"/>
      <c r="BCE2" s="543"/>
      <c r="BCF2" s="543"/>
      <c r="BCG2" s="543"/>
      <c r="BCH2" s="543"/>
      <c r="BCI2" s="543"/>
      <c r="BCJ2" s="543"/>
      <c r="BCK2" s="543"/>
      <c r="BCL2" s="543"/>
      <c r="BCM2" s="543"/>
      <c r="BCN2" s="543"/>
      <c r="BCO2" s="543"/>
      <c r="BCP2" s="543"/>
      <c r="BCQ2" s="543"/>
      <c r="BCR2" s="543"/>
      <c r="BCS2" s="543"/>
      <c r="BCT2" s="543"/>
      <c r="BCU2" s="543"/>
      <c r="BCV2" s="543"/>
      <c r="BCW2" s="543"/>
      <c r="BCX2" s="543"/>
      <c r="BCY2" s="543"/>
      <c r="BCZ2" s="543"/>
      <c r="BDA2" s="543"/>
      <c r="BDB2" s="543"/>
      <c r="BDC2" s="543"/>
      <c r="BDD2" s="543"/>
      <c r="BDE2" s="543"/>
      <c r="BDF2" s="543"/>
      <c r="BDG2" s="543"/>
      <c r="BDH2" s="543"/>
      <c r="BDI2" s="543"/>
      <c r="BDJ2" s="543"/>
      <c r="BDK2" s="543"/>
      <c r="BDL2" s="543"/>
      <c r="BDM2" s="543"/>
      <c r="BDN2" s="543"/>
      <c r="BDO2" s="543"/>
      <c r="BDP2" s="543"/>
      <c r="BDQ2" s="543"/>
      <c r="BDR2" s="543"/>
      <c r="BDS2" s="543"/>
      <c r="BDT2" s="543"/>
      <c r="BDU2" s="543"/>
      <c r="BDV2" s="543"/>
      <c r="BDW2" s="543"/>
      <c r="BDX2" s="543"/>
      <c r="BDY2" s="543"/>
      <c r="BDZ2" s="543"/>
      <c r="BEA2" s="543"/>
      <c r="BEB2" s="543"/>
      <c r="BEC2" s="543"/>
      <c r="BED2" s="543"/>
      <c r="BEE2" s="543"/>
      <c r="BEF2" s="543"/>
      <c r="BEG2" s="543"/>
      <c r="BEH2" s="543"/>
      <c r="BEI2" s="543"/>
      <c r="BEJ2" s="543"/>
      <c r="BEK2" s="543"/>
      <c r="BEL2" s="543"/>
      <c r="BEM2" s="543"/>
      <c r="BEN2" s="543"/>
      <c r="BEO2" s="543"/>
      <c r="BEP2" s="543"/>
      <c r="BEQ2" s="543"/>
      <c r="BER2" s="543"/>
      <c r="BES2" s="543"/>
      <c r="BET2" s="543"/>
      <c r="BEU2" s="543"/>
      <c r="BEV2" s="543"/>
      <c r="BEW2" s="543"/>
      <c r="BEX2" s="543"/>
      <c r="BEY2" s="543"/>
      <c r="BEZ2" s="543"/>
      <c r="BFA2" s="543"/>
      <c r="BFB2" s="543"/>
      <c r="BFC2" s="543"/>
      <c r="BFD2" s="543"/>
      <c r="BFE2" s="543"/>
      <c r="BFF2" s="543"/>
      <c r="BFG2" s="543"/>
      <c r="BFH2" s="543"/>
      <c r="BFI2" s="543"/>
      <c r="BFJ2" s="543"/>
      <c r="BFK2" s="543"/>
      <c r="BFL2" s="543"/>
      <c r="BFM2" s="543"/>
      <c r="BFN2" s="543"/>
      <c r="BFO2" s="543"/>
      <c r="BFP2" s="543"/>
      <c r="BFQ2" s="543"/>
      <c r="BFR2" s="543"/>
      <c r="BFS2" s="543"/>
      <c r="BFT2" s="543"/>
      <c r="BFU2" s="543"/>
      <c r="BFV2" s="543"/>
      <c r="BFW2" s="543"/>
      <c r="BFX2" s="543"/>
      <c r="BFY2" s="543"/>
      <c r="BFZ2" s="543"/>
      <c r="BGA2" s="543"/>
      <c r="BGB2" s="543"/>
      <c r="BGC2" s="543"/>
      <c r="BGD2" s="543"/>
      <c r="BGE2" s="543"/>
      <c r="BGF2" s="543"/>
      <c r="BGG2" s="543"/>
      <c r="BGH2" s="543"/>
      <c r="BGI2" s="543"/>
      <c r="BGJ2" s="543"/>
      <c r="BGK2" s="543"/>
      <c r="BGL2" s="543"/>
      <c r="BGM2" s="543"/>
      <c r="BGN2" s="543"/>
      <c r="BGO2" s="543"/>
      <c r="BGP2" s="543"/>
      <c r="BGQ2" s="543"/>
      <c r="BGR2" s="543"/>
      <c r="BGS2" s="543"/>
      <c r="BGT2" s="543"/>
      <c r="BGU2" s="543"/>
      <c r="BGV2" s="543"/>
      <c r="BGW2" s="543"/>
      <c r="BGX2" s="543"/>
      <c r="BGY2" s="543"/>
      <c r="BGZ2" s="543"/>
      <c r="BHA2" s="543"/>
      <c r="BHB2" s="543"/>
      <c r="BHC2" s="543"/>
      <c r="BHD2" s="543"/>
      <c r="BHE2" s="543"/>
      <c r="BHF2" s="543"/>
      <c r="BHG2" s="543"/>
      <c r="BHH2" s="543"/>
      <c r="BHI2" s="543"/>
      <c r="BHJ2" s="543"/>
      <c r="BHK2" s="543"/>
      <c r="BHL2" s="543"/>
      <c r="BHM2" s="543"/>
      <c r="BHN2" s="543"/>
      <c r="BHO2" s="543"/>
      <c r="BHP2" s="543"/>
      <c r="BHQ2" s="543"/>
      <c r="BHR2" s="543"/>
      <c r="BHS2" s="543"/>
      <c r="BHT2" s="543"/>
      <c r="BHU2" s="543"/>
      <c r="BHV2" s="543"/>
      <c r="BHW2" s="543"/>
      <c r="BHX2" s="543"/>
      <c r="BHY2" s="543"/>
      <c r="BHZ2" s="543"/>
      <c r="BIA2" s="543"/>
      <c r="BIB2" s="543"/>
      <c r="BIC2" s="543"/>
      <c r="BID2" s="543"/>
      <c r="BIE2" s="543"/>
      <c r="BIF2" s="543"/>
      <c r="BIG2" s="543"/>
      <c r="BIH2" s="543"/>
      <c r="BII2" s="543"/>
      <c r="BIJ2" s="543"/>
      <c r="BIK2" s="543"/>
      <c r="BIL2" s="543"/>
      <c r="BIM2" s="543"/>
      <c r="BIN2" s="543"/>
      <c r="BIO2" s="543"/>
      <c r="BIP2" s="543"/>
      <c r="BIQ2" s="543"/>
      <c r="BIR2" s="543"/>
      <c r="BIS2" s="543"/>
      <c r="BIT2" s="543"/>
      <c r="BIU2" s="543"/>
      <c r="BIV2" s="543"/>
      <c r="BIW2" s="543"/>
      <c r="BIX2" s="543"/>
      <c r="BIY2" s="543"/>
      <c r="BIZ2" s="543"/>
      <c r="BJA2" s="543"/>
      <c r="BJB2" s="543"/>
      <c r="BJC2" s="543"/>
      <c r="BJD2" s="543"/>
      <c r="BJE2" s="543"/>
      <c r="BJF2" s="543"/>
      <c r="BJG2" s="543"/>
      <c r="BJH2" s="543"/>
      <c r="BJI2" s="543"/>
      <c r="BJJ2" s="543"/>
      <c r="BJK2" s="543"/>
      <c r="BJL2" s="543"/>
      <c r="BJM2" s="543"/>
      <c r="BJN2" s="543"/>
      <c r="BJO2" s="543"/>
      <c r="BJP2" s="543"/>
      <c r="BJQ2" s="543"/>
      <c r="BJR2" s="543"/>
      <c r="BJS2" s="543"/>
      <c r="BJT2" s="543"/>
      <c r="BJU2" s="543"/>
      <c r="BJV2" s="543"/>
      <c r="BJW2" s="543"/>
      <c r="BJX2" s="543"/>
      <c r="BJY2" s="543"/>
      <c r="BJZ2" s="543"/>
      <c r="BKA2" s="543"/>
      <c r="BKB2" s="543"/>
      <c r="BKC2" s="543"/>
      <c r="BKD2" s="543"/>
      <c r="BKE2" s="543"/>
      <c r="BKF2" s="543"/>
      <c r="BKG2" s="543"/>
      <c r="BKH2" s="543"/>
      <c r="BKI2" s="543"/>
      <c r="BKJ2" s="543"/>
      <c r="BKK2" s="543"/>
      <c r="BKL2" s="543"/>
      <c r="BKM2" s="543"/>
      <c r="BKN2" s="543"/>
      <c r="BKO2" s="543"/>
      <c r="BKP2" s="543"/>
      <c r="BKQ2" s="543"/>
      <c r="BKR2" s="543"/>
      <c r="BKS2" s="543"/>
      <c r="BKT2" s="543"/>
      <c r="BKU2" s="543"/>
      <c r="BKV2" s="543"/>
      <c r="BKW2" s="543"/>
      <c r="BKX2" s="543"/>
      <c r="BKY2" s="543"/>
      <c r="BKZ2" s="543"/>
      <c r="BLA2" s="543"/>
      <c r="BLB2" s="543"/>
      <c r="BLC2" s="543"/>
      <c r="BLD2" s="543"/>
      <c r="BLE2" s="543"/>
      <c r="BLF2" s="543"/>
      <c r="BLG2" s="543"/>
      <c r="BLH2" s="543"/>
      <c r="BLI2" s="543"/>
      <c r="BLJ2" s="543"/>
      <c r="BLK2" s="543"/>
      <c r="BLL2" s="543"/>
      <c r="BLM2" s="543"/>
      <c r="BLN2" s="543"/>
      <c r="BLO2" s="543"/>
      <c r="BLP2" s="543"/>
      <c r="BLQ2" s="543"/>
      <c r="BLR2" s="543"/>
      <c r="BLS2" s="543"/>
      <c r="BLT2" s="543"/>
      <c r="BLU2" s="543"/>
      <c r="BLV2" s="543"/>
      <c r="BLW2" s="543"/>
      <c r="BLX2" s="543"/>
      <c r="BLY2" s="543"/>
      <c r="BLZ2" s="543"/>
      <c r="BMA2" s="543"/>
      <c r="BMB2" s="543"/>
      <c r="BMC2" s="543"/>
      <c r="BMD2" s="543"/>
      <c r="BME2" s="543"/>
      <c r="BMF2" s="543"/>
      <c r="BMG2" s="543"/>
      <c r="BMH2" s="543"/>
      <c r="BMI2" s="543"/>
      <c r="BMJ2" s="543"/>
      <c r="BMK2" s="543"/>
      <c r="BML2" s="543"/>
      <c r="BMM2" s="543"/>
      <c r="BMN2" s="543"/>
      <c r="BMO2" s="543"/>
      <c r="BMP2" s="543"/>
      <c r="BMQ2" s="543"/>
      <c r="BMR2" s="543"/>
      <c r="BMS2" s="543"/>
      <c r="BMT2" s="543"/>
      <c r="BMU2" s="543"/>
      <c r="BMV2" s="543"/>
      <c r="BMW2" s="543"/>
      <c r="BMX2" s="543"/>
      <c r="BMY2" s="543"/>
      <c r="BMZ2" s="543"/>
      <c r="BNA2" s="543"/>
      <c r="BNB2" s="543"/>
      <c r="BNC2" s="543"/>
      <c r="BND2" s="543"/>
      <c r="BNE2" s="543"/>
      <c r="BNF2" s="543"/>
      <c r="BNG2" s="543"/>
      <c r="BNH2" s="543"/>
      <c r="BNI2" s="543"/>
      <c r="BNJ2" s="543"/>
      <c r="BNK2" s="543"/>
      <c r="BNL2" s="543"/>
      <c r="BNM2" s="543"/>
      <c r="BNN2" s="543"/>
      <c r="BNO2" s="543"/>
      <c r="BNP2" s="543"/>
      <c r="BNQ2" s="543"/>
      <c r="BNR2" s="543"/>
      <c r="BNS2" s="543"/>
      <c r="BNT2" s="543"/>
      <c r="BNU2" s="543"/>
      <c r="BNV2" s="543"/>
      <c r="BNW2" s="543"/>
      <c r="BNX2" s="543"/>
      <c r="BNY2" s="543"/>
      <c r="BNZ2" s="543"/>
      <c r="BOA2" s="543"/>
      <c r="BOB2" s="543"/>
      <c r="BOC2" s="543"/>
      <c r="BOD2" s="543"/>
      <c r="BOE2" s="543"/>
      <c r="BOF2" s="543"/>
      <c r="BOG2" s="543"/>
      <c r="BOH2" s="543"/>
      <c r="BOI2" s="543"/>
      <c r="BOJ2" s="543"/>
      <c r="BOK2" s="543"/>
      <c r="BOL2" s="543"/>
      <c r="BOM2" s="543"/>
      <c r="BON2" s="543"/>
      <c r="BOO2" s="543"/>
      <c r="BOP2" s="543"/>
      <c r="BOQ2" s="543"/>
      <c r="BOR2" s="543"/>
      <c r="BOS2" s="543"/>
      <c r="BOT2" s="543"/>
      <c r="BOU2" s="543"/>
      <c r="BOV2" s="543"/>
      <c r="BOW2" s="543"/>
      <c r="BOX2" s="543"/>
      <c r="BOY2" s="543"/>
      <c r="BOZ2" s="543"/>
      <c r="BPA2" s="543"/>
      <c r="BPB2" s="543"/>
      <c r="BPC2" s="543"/>
      <c r="BPD2" s="543"/>
      <c r="BPE2" s="543"/>
      <c r="BPF2" s="543"/>
      <c r="BPG2" s="543"/>
      <c r="BPH2" s="543"/>
      <c r="BPI2" s="543"/>
      <c r="BPJ2" s="543"/>
      <c r="BPK2" s="543"/>
      <c r="BPL2" s="543"/>
      <c r="BPM2" s="543"/>
      <c r="BPN2" s="543"/>
      <c r="BPO2" s="543"/>
      <c r="BPP2" s="543"/>
      <c r="BPQ2" s="543"/>
      <c r="BPR2" s="543"/>
      <c r="BPS2" s="543"/>
      <c r="BPT2" s="543"/>
      <c r="BPU2" s="543"/>
      <c r="BPV2" s="543"/>
      <c r="BPW2" s="543"/>
      <c r="BPX2" s="543"/>
      <c r="BPY2" s="543"/>
      <c r="BPZ2" s="543"/>
      <c r="BQA2" s="543"/>
      <c r="BQB2" s="543"/>
      <c r="BQC2" s="543"/>
      <c r="BQD2" s="543"/>
      <c r="BQE2" s="543"/>
      <c r="BQF2" s="543"/>
      <c r="BQG2" s="543"/>
      <c r="BQH2" s="543"/>
      <c r="BQI2" s="543"/>
      <c r="BQJ2" s="543"/>
      <c r="BQK2" s="543"/>
      <c r="BQL2" s="543"/>
      <c r="BQM2" s="543"/>
      <c r="BQN2" s="543"/>
      <c r="BQO2" s="543"/>
      <c r="BQP2" s="543"/>
      <c r="BQQ2" s="543"/>
      <c r="BQR2" s="543"/>
      <c r="BQS2" s="543"/>
      <c r="BQT2" s="543"/>
      <c r="BQU2" s="543"/>
      <c r="BQV2" s="543"/>
      <c r="BQW2" s="543"/>
      <c r="BQX2" s="543"/>
      <c r="BQY2" s="543"/>
      <c r="BQZ2" s="543"/>
      <c r="BRA2" s="543"/>
      <c r="BRB2" s="543"/>
      <c r="BRC2" s="543"/>
      <c r="BRD2" s="543"/>
      <c r="BRE2" s="543"/>
      <c r="BRF2" s="543"/>
      <c r="BRG2" s="543"/>
      <c r="BRH2" s="543"/>
      <c r="BRI2" s="543"/>
      <c r="BRJ2" s="543"/>
      <c r="BRK2" s="543"/>
      <c r="BRL2" s="543"/>
      <c r="BRM2" s="543"/>
      <c r="BRN2" s="543"/>
      <c r="BRO2" s="543"/>
      <c r="BRP2" s="543"/>
      <c r="BRQ2" s="543"/>
      <c r="BRR2" s="543"/>
      <c r="BRS2" s="543"/>
      <c r="BRT2" s="543"/>
      <c r="BRU2" s="543"/>
      <c r="BRV2" s="543"/>
      <c r="BRW2" s="543"/>
      <c r="BRX2" s="543"/>
      <c r="BRY2" s="543"/>
      <c r="BRZ2" s="543"/>
      <c r="BSA2" s="543"/>
      <c r="BSB2" s="543"/>
      <c r="BSC2" s="543"/>
      <c r="BSD2" s="543"/>
      <c r="BSE2" s="543"/>
      <c r="BSF2" s="543"/>
      <c r="BSG2" s="543"/>
      <c r="BSH2" s="543"/>
      <c r="BSI2" s="543"/>
      <c r="BSJ2" s="543"/>
      <c r="BSK2" s="543"/>
      <c r="BSL2" s="543"/>
      <c r="BSM2" s="543"/>
      <c r="BSN2" s="543"/>
      <c r="BSO2" s="543"/>
      <c r="BSP2" s="543"/>
      <c r="BSQ2" s="543"/>
      <c r="BSR2" s="543"/>
      <c r="BSS2" s="543"/>
      <c r="BST2" s="543"/>
      <c r="BSU2" s="543"/>
      <c r="BSV2" s="543"/>
      <c r="BSW2" s="543"/>
      <c r="BSX2" s="543"/>
      <c r="BSY2" s="543"/>
      <c r="BSZ2" s="543"/>
      <c r="BTA2" s="543"/>
      <c r="BTB2" s="543"/>
      <c r="BTC2" s="543"/>
      <c r="BTD2" s="543"/>
      <c r="BTE2" s="543"/>
      <c r="BTF2" s="543"/>
      <c r="BTG2" s="543"/>
      <c r="BTH2" s="543"/>
      <c r="BTI2" s="543"/>
      <c r="BTJ2" s="543"/>
      <c r="BTK2" s="543"/>
      <c r="BTL2" s="543"/>
      <c r="BTM2" s="543"/>
      <c r="BTN2" s="543"/>
      <c r="BTO2" s="543"/>
      <c r="BTP2" s="543"/>
      <c r="BTQ2" s="543"/>
      <c r="BTR2" s="543"/>
      <c r="BTS2" s="543"/>
      <c r="BTT2" s="543"/>
      <c r="BTU2" s="543"/>
      <c r="BTV2" s="543"/>
      <c r="BTW2" s="543"/>
      <c r="BTX2" s="543"/>
      <c r="BTY2" s="543"/>
      <c r="BTZ2" s="543"/>
      <c r="BUA2" s="543"/>
      <c r="BUB2" s="543"/>
      <c r="BUC2" s="543"/>
      <c r="BUD2" s="543"/>
      <c r="BUE2" s="543"/>
      <c r="BUF2" s="543"/>
      <c r="BUG2" s="543"/>
      <c r="BUH2" s="543"/>
      <c r="BUI2" s="543"/>
      <c r="BUJ2" s="543"/>
      <c r="BUK2" s="543"/>
      <c r="BUL2" s="543"/>
      <c r="BUM2" s="543"/>
      <c r="BUN2" s="543"/>
      <c r="BUO2" s="543"/>
      <c r="BUP2" s="543"/>
      <c r="BUQ2" s="543"/>
      <c r="BUR2" s="543"/>
      <c r="BUS2" s="543"/>
      <c r="BUT2" s="543"/>
      <c r="BUU2" s="543"/>
      <c r="BUV2" s="543"/>
      <c r="BUW2" s="543"/>
      <c r="BUX2" s="543"/>
      <c r="BUY2" s="543"/>
      <c r="BUZ2" s="543"/>
      <c r="BVA2" s="543"/>
      <c r="BVB2" s="543"/>
      <c r="BVC2" s="543"/>
      <c r="BVD2" s="543"/>
      <c r="BVE2" s="543"/>
      <c r="BVF2" s="543"/>
      <c r="BVG2" s="543"/>
      <c r="BVH2" s="543"/>
      <c r="BVI2" s="543"/>
      <c r="BVJ2" s="543"/>
      <c r="BVK2" s="543"/>
      <c r="BVL2" s="543"/>
      <c r="BVM2" s="543"/>
      <c r="BVN2" s="543"/>
      <c r="BVO2" s="543"/>
      <c r="BVP2" s="543"/>
      <c r="BVQ2" s="543"/>
      <c r="BVR2" s="543"/>
      <c r="BVS2" s="543"/>
      <c r="BVT2" s="543"/>
      <c r="BVU2" s="543"/>
      <c r="BVV2" s="543"/>
      <c r="BVW2" s="543"/>
      <c r="BVX2" s="543"/>
      <c r="BVY2" s="543"/>
      <c r="BVZ2" s="543"/>
      <c r="BWA2" s="543"/>
      <c r="BWB2" s="543"/>
      <c r="BWC2" s="543"/>
      <c r="BWD2" s="543"/>
      <c r="BWE2" s="543"/>
      <c r="BWF2" s="543"/>
      <c r="BWG2" s="543"/>
      <c r="BWH2" s="543"/>
      <c r="BWI2" s="543"/>
      <c r="BWJ2" s="543"/>
      <c r="BWK2" s="543"/>
      <c r="BWL2" s="543"/>
      <c r="BWM2" s="543"/>
      <c r="BWN2" s="543"/>
      <c r="BWO2" s="543"/>
      <c r="BWP2" s="543"/>
      <c r="BWQ2" s="543"/>
      <c r="BWR2" s="543"/>
      <c r="BWS2" s="543"/>
      <c r="BWT2" s="543"/>
      <c r="BWU2" s="543"/>
      <c r="BWV2" s="543"/>
      <c r="BWW2" s="543"/>
      <c r="BWX2" s="543"/>
      <c r="BWY2" s="543"/>
      <c r="BWZ2" s="543"/>
      <c r="BXA2" s="543"/>
      <c r="BXB2" s="543"/>
      <c r="BXC2" s="543"/>
      <c r="BXD2" s="543"/>
      <c r="BXE2" s="543"/>
      <c r="BXF2" s="543"/>
      <c r="BXG2" s="543"/>
      <c r="BXH2" s="543"/>
      <c r="BXI2" s="543"/>
      <c r="BXJ2" s="543"/>
      <c r="BXK2" s="543"/>
      <c r="BXL2" s="543"/>
      <c r="BXM2" s="543"/>
      <c r="BXN2" s="543"/>
      <c r="BXO2" s="543"/>
      <c r="BXP2" s="543"/>
      <c r="BXQ2" s="543"/>
      <c r="BXR2" s="543"/>
      <c r="BXS2" s="543"/>
      <c r="BXT2" s="543"/>
      <c r="BXU2" s="543"/>
      <c r="BXV2" s="543"/>
      <c r="BXW2" s="543"/>
      <c r="BXX2" s="543"/>
      <c r="BXY2" s="543"/>
      <c r="BXZ2" s="543"/>
      <c r="BYA2" s="543"/>
      <c r="BYB2" s="543"/>
      <c r="BYC2" s="543"/>
      <c r="BYD2" s="543"/>
      <c r="BYE2" s="543"/>
      <c r="BYF2" s="543"/>
      <c r="BYG2" s="543"/>
      <c r="BYH2" s="543"/>
      <c r="BYI2" s="543"/>
      <c r="BYJ2" s="543"/>
      <c r="BYK2" s="543"/>
      <c r="BYL2" s="543"/>
      <c r="BYM2" s="543"/>
      <c r="BYN2" s="543"/>
      <c r="BYO2" s="543"/>
      <c r="BYP2" s="543"/>
      <c r="BYQ2" s="543"/>
      <c r="BYR2" s="543"/>
      <c r="BYS2" s="543"/>
      <c r="BYT2" s="543"/>
      <c r="BYU2" s="543"/>
      <c r="BYV2" s="543"/>
      <c r="BYW2" s="543"/>
      <c r="BYX2" s="543"/>
      <c r="BYY2" s="543"/>
      <c r="BYZ2" s="543"/>
      <c r="BZA2" s="543"/>
      <c r="BZB2" s="543"/>
      <c r="BZC2" s="543"/>
      <c r="BZD2" s="543"/>
      <c r="BZE2" s="543"/>
      <c r="BZF2" s="543"/>
      <c r="BZG2" s="543"/>
      <c r="BZH2" s="543"/>
      <c r="BZI2" s="543"/>
      <c r="BZJ2" s="543"/>
      <c r="BZK2" s="543"/>
      <c r="BZL2" s="543"/>
      <c r="BZM2" s="543"/>
      <c r="BZN2" s="543"/>
      <c r="BZO2" s="543"/>
      <c r="BZP2" s="543"/>
      <c r="BZQ2" s="543"/>
      <c r="BZR2" s="543"/>
      <c r="BZS2" s="543"/>
      <c r="BZT2" s="543"/>
      <c r="BZU2" s="543"/>
      <c r="BZV2" s="543"/>
      <c r="BZW2" s="543"/>
      <c r="BZX2" s="543"/>
      <c r="BZY2" s="543"/>
      <c r="BZZ2" s="543"/>
      <c r="CAA2" s="543"/>
      <c r="CAB2" s="543"/>
      <c r="CAC2" s="543"/>
      <c r="CAD2" s="543"/>
      <c r="CAE2" s="543"/>
      <c r="CAF2" s="543"/>
      <c r="CAG2" s="543"/>
      <c r="CAH2" s="543"/>
      <c r="CAI2" s="543"/>
      <c r="CAJ2" s="543"/>
      <c r="CAK2" s="543"/>
      <c r="CAL2" s="543"/>
      <c r="CAM2" s="543"/>
      <c r="CAN2" s="543"/>
      <c r="CAO2" s="543"/>
      <c r="CAP2" s="543"/>
      <c r="CAQ2" s="543"/>
      <c r="CAR2" s="543"/>
      <c r="CAS2" s="543"/>
      <c r="CAT2" s="543"/>
      <c r="CAU2" s="543"/>
      <c r="CAV2" s="543"/>
      <c r="CAW2" s="543"/>
      <c r="CAX2" s="543"/>
      <c r="CAY2" s="543"/>
      <c r="CAZ2" s="543"/>
      <c r="CBA2" s="543"/>
      <c r="CBB2" s="543"/>
      <c r="CBC2" s="543"/>
      <c r="CBD2" s="543"/>
      <c r="CBE2" s="543"/>
      <c r="CBF2" s="543"/>
      <c r="CBG2" s="543"/>
      <c r="CBH2" s="543"/>
      <c r="CBI2" s="543"/>
      <c r="CBJ2" s="543"/>
      <c r="CBK2" s="543"/>
      <c r="CBL2" s="543"/>
      <c r="CBM2" s="543"/>
      <c r="CBN2" s="543"/>
      <c r="CBO2" s="543"/>
      <c r="CBP2" s="543"/>
      <c r="CBQ2" s="543"/>
      <c r="CBR2" s="543"/>
      <c r="CBS2" s="543"/>
      <c r="CBT2" s="543"/>
      <c r="CBU2" s="543"/>
      <c r="CBV2" s="543"/>
      <c r="CBW2" s="543"/>
      <c r="CBX2" s="543"/>
      <c r="CBY2" s="543"/>
      <c r="CBZ2" s="543"/>
      <c r="CCA2" s="543"/>
      <c r="CCB2" s="543"/>
      <c r="CCC2" s="543"/>
      <c r="CCD2" s="543"/>
      <c r="CCE2" s="543"/>
      <c r="CCF2" s="543"/>
      <c r="CCG2" s="543"/>
      <c r="CCH2" s="543"/>
      <c r="CCI2" s="543"/>
      <c r="CCJ2" s="543"/>
      <c r="CCK2" s="543"/>
      <c r="CCL2" s="543"/>
      <c r="CCM2" s="543"/>
      <c r="CCN2" s="543"/>
      <c r="CCO2" s="543"/>
      <c r="CCP2" s="543"/>
      <c r="CCQ2" s="543"/>
      <c r="CCR2" s="543"/>
      <c r="CCS2" s="543"/>
      <c r="CCT2" s="543"/>
      <c r="CCU2" s="543"/>
      <c r="CCV2" s="543"/>
      <c r="CCW2" s="543"/>
      <c r="CCX2" s="543"/>
      <c r="CCY2" s="543"/>
      <c r="CCZ2" s="543"/>
      <c r="CDA2" s="543"/>
      <c r="CDB2" s="543"/>
      <c r="CDC2" s="543"/>
      <c r="CDD2" s="543"/>
      <c r="CDE2" s="543"/>
      <c r="CDF2" s="543"/>
      <c r="CDG2" s="543"/>
      <c r="CDH2" s="543"/>
      <c r="CDI2" s="543"/>
      <c r="CDJ2" s="543"/>
      <c r="CDK2" s="543"/>
      <c r="CDL2" s="543"/>
      <c r="CDM2" s="543"/>
      <c r="CDN2" s="543"/>
      <c r="CDO2" s="543"/>
      <c r="CDP2" s="543"/>
      <c r="CDQ2" s="543"/>
      <c r="CDR2" s="543"/>
      <c r="CDS2" s="543"/>
      <c r="CDT2" s="543"/>
      <c r="CDU2" s="543"/>
      <c r="CDV2" s="543"/>
      <c r="CDW2" s="543"/>
      <c r="CDX2" s="543"/>
      <c r="CDY2" s="543"/>
      <c r="CDZ2" s="543"/>
      <c r="CEA2" s="543"/>
      <c r="CEB2" s="543"/>
      <c r="CEC2" s="543"/>
      <c r="CED2" s="543"/>
      <c r="CEE2" s="543"/>
      <c r="CEF2" s="543"/>
      <c r="CEG2" s="543"/>
      <c r="CEH2" s="543"/>
      <c r="CEI2" s="543"/>
      <c r="CEJ2" s="543"/>
      <c r="CEK2" s="543"/>
      <c r="CEL2" s="543"/>
      <c r="CEM2" s="543"/>
      <c r="CEN2" s="543"/>
      <c r="CEO2" s="543"/>
      <c r="CEP2" s="543"/>
      <c r="CEQ2" s="543"/>
      <c r="CER2" s="543"/>
      <c r="CES2" s="543"/>
      <c r="CET2" s="543"/>
      <c r="CEU2" s="543"/>
      <c r="CEV2" s="543"/>
      <c r="CEW2" s="543"/>
      <c r="CEX2" s="543"/>
      <c r="CEY2" s="543"/>
      <c r="CEZ2" s="543"/>
      <c r="CFA2" s="543"/>
      <c r="CFB2" s="543"/>
      <c r="CFC2" s="543"/>
      <c r="CFD2" s="543"/>
      <c r="CFE2" s="543"/>
      <c r="CFF2" s="543"/>
      <c r="CFG2" s="543"/>
      <c r="CFH2" s="543"/>
      <c r="CFI2" s="543"/>
      <c r="CFJ2" s="543"/>
      <c r="CFK2" s="543"/>
      <c r="CFL2" s="543"/>
      <c r="CFM2" s="543"/>
      <c r="CFN2" s="543"/>
      <c r="CFO2" s="543"/>
      <c r="CFP2" s="543"/>
      <c r="CFQ2" s="543"/>
      <c r="CFR2" s="543"/>
      <c r="CFS2" s="543"/>
      <c r="CFT2" s="543"/>
      <c r="CFU2" s="543"/>
      <c r="CFV2" s="543"/>
      <c r="CFW2" s="543"/>
      <c r="CFX2" s="543"/>
      <c r="CFY2" s="543"/>
      <c r="CFZ2" s="543"/>
      <c r="CGA2" s="543"/>
      <c r="CGB2" s="543"/>
      <c r="CGC2" s="543"/>
      <c r="CGD2" s="543"/>
      <c r="CGE2" s="543"/>
      <c r="CGF2" s="543"/>
      <c r="CGG2" s="543"/>
      <c r="CGH2" s="543"/>
      <c r="CGI2" s="543"/>
      <c r="CGJ2" s="543"/>
      <c r="CGK2" s="543"/>
      <c r="CGL2" s="543"/>
      <c r="CGM2" s="543"/>
      <c r="CGN2" s="543"/>
      <c r="CGO2" s="543"/>
      <c r="CGP2" s="543"/>
      <c r="CGQ2" s="543"/>
      <c r="CGR2" s="543"/>
      <c r="CGS2" s="543"/>
      <c r="CGT2" s="543"/>
      <c r="CGU2" s="543"/>
      <c r="CGV2" s="543"/>
      <c r="CGW2" s="543"/>
      <c r="CGX2" s="543"/>
      <c r="CGY2" s="543"/>
      <c r="CGZ2" s="543"/>
      <c r="CHA2" s="543"/>
      <c r="CHB2" s="543"/>
      <c r="CHC2" s="543"/>
      <c r="CHD2" s="543"/>
      <c r="CHE2" s="543"/>
      <c r="CHF2" s="543"/>
      <c r="CHG2" s="543"/>
      <c r="CHH2" s="543"/>
      <c r="CHI2" s="543"/>
      <c r="CHJ2" s="543"/>
      <c r="CHK2" s="543"/>
      <c r="CHL2" s="543"/>
      <c r="CHM2" s="543"/>
      <c r="CHN2" s="543"/>
      <c r="CHO2" s="543"/>
      <c r="CHP2" s="543"/>
      <c r="CHQ2" s="543"/>
      <c r="CHR2" s="543"/>
      <c r="CHS2" s="543"/>
      <c r="CHT2" s="543"/>
      <c r="CHU2" s="543"/>
      <c r="CHV2" s="543"/>
      <c r="CHW2" s="543"/>
      <c r="CHX2" s="543"/>
      <c r="CHY2" s="543"/>
      <c r="CHZ2" s="543"/>
      <c r="CIA2" s="543"/>
      <c r="CIB2" s="543"/>
      <c r="CIC2" s="543"/>
      <c r="CID2" s="543"/>
      <c r="CIE2" s="543"/>
      <c r="CIF2" s="543"/>
      <c r="CIG2" s="543"/>
      <c r="CIH2" s="543"/>
      <c r="CII2" s="543"/>
      <c r="CIJ2" s="543"/>
      <c r="CIK2" s="543"/>
      <c r="CIL2" s="543"/>
      <c r="CIM2" s="543"/>
      <c r="CIN2" s="543"/>
      <c r="CIO2" s="543"/>
      <c r="CIP2" s="543"/>
      <c r="CIQ2" s="543"/>
      <c r="CIR2" s="543"/>
      <c r="CIS2" s="543"/>
      <c r="CIT2" s="543"/>
      <c r="CIU2" s="543"/>
      <c r="CIV2" s="543"/>
      <c r="CIW2" s="543"/>
      <c r="CIX2" s="543"/>
      <c r="CIY2" s="543"/>
      <c r="CIZ2" s="543"/>
      <c r="CJA2" s="543"/>
      <c r="CJB2" s="543"/>
      <c r="CJC2" s="543"/>
      <c r="CJD2" s="543"/>
      <c r="CJE2" s="543"/>
      <c r="CJF2" s="543"/>
      <c r="CJG2" s="543"/>
      <c r="CJH2" s="543"/>
      <c r="CJI2" s="543"/>
      <c r="CJJ2" s="543"/>
      <c r="CJK2" s="543"/>
      <c r="CJL2" s="543"/>
      <c r="CJM2" s="543"/>
      <c r="CJN2" s="543"/>
      <c r="CJO2" s="543"/>
      <c r="CJP2" s="543"/>
      <c r="CJQ2" s="543"/>
      <c r="CJR2" s="543"/>
      <c r="CJS2" s="543"/>
      <c r="CJT2" s="543"/>
      <c r="CJU2" s="543"/>
      <c r="CJV2" s="543"/>
      <c r="CJW2" s="543"/>
      <c r="CJX2" s="543"/>
      <c r="CJY2" s="543"/>
      <c r="CJZ2" s="543"/>
      <c r="CKA2" s="543"/>
      <c r="CKB2" s="543"/>
      <c r="CKC2" s="543"/>
      <c r="CKD2" s="543"/>
      <c r="CKE2" s="543"/>
      <c r="CKF2" s="543"/>
      <c r="CKG2" s="543"/>
      <c r="CKH2" s="543"/>
      <c r="CKI2" s="543"/>
      <c r="CKJ2" s="543"/>
      <c r="CKK2" s="543"/>
      <c r="CKL2" s="543"/>
      <c r="CKM2" s="543"/>
      <c r="CKN2" s="543"/>
      <c r="CKO2" s="543"/>
      <c r="CKP2" s="543"/>
      <c r="CKQ2" s="543"/>
      <c r="CKR2" s="543"/>
      <c r="CKS2" s="543"/>
      <c r="CKT2" s="543"/>
      <c r="CKU2" s="543"/>
      <c r="CKV2" s="543"/>
      <c r="CKW2" s="543"/>
      <c r="CKX2" s="543"/>
      <c r="CKY2" s="543"/>
      <c r="CKZ2" s="543"/>
      <c r="CLA2" s="543"/>
      <c r="CLB2" s="543"/>
      <c r="CLC2" s="543"/>
      <c r="CLD2" s="543"/>
      <c r="CLE2" s="543"/>
      <c r="CLF2" s="543"/>
      <c r="CLG2" s="543"/>
      <c r="CLH2" s="543"/>
      <c r="CLI2" s="543"/>
      <c r="CLJ2" s="543"/>
      <c r="CLK2" s="543"/>
      <c r="CLL2" s="543"/>
      <c r="CLM2" s="543"/>
      <c r="CLN2" s="543"/>
      <c r="CLO2" s="543"/>
      <c r="CLP2" s="543"/>
      <c r="CLQ2" s="543"/>
      <c r="CLR2" s="543"/>
      <c r="CLS2" s="543"/>
      <c r="CLT2" s="543"/>
      <c r="CLU2" s="543"/>
      <c r="CLV2" s="543"/>
      <c r="CLW2" s="543"/>
      <c r="CLX2" s="543"/>
      <c r="CLY2" s="543"/>
      <c r="CLZ2" s="543"/>
      <c r="CMA2" s="543"/>
      <c r="CMB2" s="543"/>
      <c r="CMC2" s="543"/>
      <c r="CMD2" s="543"/>
      <c r="CME2" s="543"/>
      <c r="CMF2" s="543"/>
      <c r="CMG2" s="543"/>
      <c r="CMH2" s="543"/>
      <c r="CMI2" s="543"/>
      <c r="CMJ2" s="543"/>
      <c r="CMK2" s="543"/>
      <c r="CML2" s="543"/>
      <c r="CMM2" s="543"/>
      <c r="CMN2" s="543"/>
      <c r="CMO2" s="543"/>
      <c r="CMP2" s="543"/>
      <c r="CMQ2" s="543"/>
      <c r="CMR2" s="543"/>
      <c r="CMS2" s="543"/>
      <c r="CMT2" s="543"/>
      <c r="CMU2" s="543"/>
      <c r="CMV2" s="543"/>
      <c r="CMW2" s="543"/>
      <c r="CMX2" s="543"/>
      <c r="CMY2" s="543"/>
      <c r="CMZ2" s="543"/>
      <c r="CNA2" s="543"/>
      <c r="CNB2" s="543"/>
      <c r="CNC2" s="543"/>
      <c r="CND2" s="543"/>
      <c r="CNE2" s="543"/>
      <c r="CNF2" s="543"/>
      <c r="CNG2" s="543"/>
      <c r="CNH2" s="543"/>
      <c r="CNI2" s="543"/>
      <c r="CNJ2" s="543"/>
      <c r="CNK2" s="543"/>
      <c r="CNL2" s="543"/>
      <c r="CNM2" s="543"/>
      <c r="CNN2" s="543"/>
      <c r="CNO2" s="543"/>
      <c r="CNP2" s="543"/>
      <c r="CNQ2" s="543"/>
      <c r="CNR2" s="543"/>
      <c r="CNS2" s="543"/>
      <c r="CNT2" s="543"/>
      <c r="CNU2" s="543"/>
      <c r="CNV2" s="543"/>
      <c r="CNW2" s="543"/>
      <c r="CNX2" s="543"/>
      <c r="CNY2" s="543"/>
      <c r="CNZ2" s="543"/>
      <c r="COA2" s="543"/>
      <c r="COB2" s="543"/>
      <c r="COC2" s="543"/>
      <c r="COD2" s="543"/>
      <c r="COE2" s="543"/>
      <c r="COF2" s="543"/>
      <c r="COG2" s="543"/>
      <c r="COH2" s="543"/>
      <c r="COI2" s="543"/>
      <c r="COJ2" s="543"/>
      <c r="COK2" s="543"/>
      <c r="COL2" s="543"/>
      <c r="COM2" s="543"/>
      <c r="CON2" s="543"/>
      <c r="COO2" s="543"/>
      <c r="COP2" s="543"/>
      <c r="COQ2" s="543"/>
      <c r="COR2" s="543"/>
      <c r="COS2" s="543"/>
      <c r="COT2" s="543"/>
      <c r="COU2" s="543"/>
      <c r="COV2" s="543"/>
      <c r="COW2" s="543"/>
      <c r="COX2" s="543"/>
      <c r="COY2" s="543"/>
      <c r="COZ2" s="543"/>
      <c r="CPA2" s="543"/>
      <c r="CPB2" s="543"/>
      <c r="CPC2" s="543"/>
      <c r="CPD2" s="543"/>
      <c r="CPE2" s="543"/>
      <c r="CPF2" s="543"/>
      <c r="CPG2" s="543"/>
      <c r="CPH2" s="543"/>
      <c r="CPI2" s="543"/>
      <c r="CPJ2" s="543"/>
      <c r="CPK2" s="543"/>
      <c r="CPL2" s="543"/>
      <c r="CPM2" s="543"/>
      <c r="CPN2" s="543"/>
      <c r="CPO2" s="543"/>
      <c r="CPP2" s="543"/>
      <c r="CPQ2" s="543"/>
      <c r="CPR2" s="543"/>
      <c r="CPS2" s="543"/>
      <c r="CPT2" s="543"/>
      <c r="CPU2" s="543"/>
      <c r="CPV2" s="543"/>
      <c r="CPW2" s="543"/>
      <c r="CPX2" s="543"/>
      <c r="CPY2" s="543"/>
      <c r="CPZ2" s="543"/>
      <c r="CQA2" s="543"/>
      <c r="CQB2" s="543"/>
      <c r="CQC2" s="543"/>
      <c r="CQD2" s="543"/>
      <c r="CQE2" s="543"/>
      <c r="CQF2" s="543"/>
      <c r="CQG2" s="543"/>
      <c r="CQH2" s="543"/>
      <c r="CQI2" s="543"/>
      <c r="CQJ2" s="543"/>
      <c r="CQK2" s="543"/>
      <c r="CQL2" s="543"/>
      <c r="CQM2" s="543"/>
      <c r="CQN2" s="543"/>
      <c r="CQO2" s="543"/>
      <c r="CQP2" s="543"/>
      <c r="CQQ2" s="543"/>
      <c r="CQR2" s="543"/>
      <c r="CQS2" s="543"/>
      <c r="CQT2" s="543"/>
      <c r="CQU2" s="543"/>
      <c r="CQV2" s="543"/>
      <c r="CQW2" s="543"/>
      <c r="CQX2" s="543"/>
      <c r="CQY2" s="543"/>
      <c r="CQZ2" s="543"/>
      <c r="CRA2" s="543"/>
      <c r="CRB2" s="543"/>
      <c r="CRC2" s="543"/>
      <c r="CRD2" s="543"/>
      <c r="CRE2" s="543"/>
      <c r="CRF2" s="543"/>
      <c r="CRG2" s="543"/>
      <c r="CRH2" s="543"/>
      <c r="CRI2" s="543"/>
      <c r="CRJ2" s="543"/>
      <c r="CRK2" s="543"/>
      <c r="CRL2" s="543"/>
      <c r="CRM2" s="543"/>
      <c r="CRN2" s="543"/>
      <c r="CRO2" s="543"/>
      <c r="CRP2" s="543"/>
      <c r="CRQ2" s="543"/>
      <c r="CRR2" s="543"/>
      <c r="CRS2" s="543"/>
      <c r="CRT2" s="543"/>
      <c r="CRU2" s="543"/>
      <c r="CRV2" s="543"/>
      <c r="CRW2" s="543"/>
      <c r="CRX2" s="543"/>
      <c r="CRY2" s="543"/>
      <c r="CRZ2" s="543"/>
      <c r="CSA2" s="543"/>
      <c r="CSB2" s="543"/>
      <c r="CSC2" s="543"/>
      <c r="CSD2" s="543"/>
      <c r="CSE2" s="543"/>
      <c r="CSF2" s="543"/>
      <c r="CSG2" s="543"/>
      <c r="CSH2" s="543"/>
      <c r="CSI2" s="543"/>
      <c r="CSJ2" s="543"/>
      <c r="CSK2" s="543"/>
      <c r="CSL2" s="543"/>
      <c r="CSM2" s="543"/>
      <c r="CSN2" s="543"/>
      <c r="CSO2" s="543"/>
      <c r="CSP2" s="543"/>
      <c r="CSQ2" s="543"/>
      <c r="CSR2" s="543"/>
      <c r="CSS2" s="543"/>
      <c r="CST2" s="543"/>
      <c r="CSU2" s="543"/>
      <c r="CSV2" s="543"/>
      <c r="CSW2" s="543"/>
      <c r="CSX2" s="543"/>
      <c r="CSY2" s="543"/>
      <c r="CSZ2" s="543"/>
      <c r="CTA2" s="543"/>
      <c r="CTB2" s="543"/>
      <c r="CTC2" s="543"/>
      <c r="CTD2" s="543"/>
      <c r="CTE2" s="543"/>
      <c r="CTF2" s="543"/>
      <c r="CTG2" s="543"/>
      <c r="CTH2" s="543"/>
      <c r="CTI2" s="543"/>
      <c r="CTJ2" s="543"/>
      <c r="CTK2" s="543"/>
      <c r="CTL2" s="543"/>
      <c r="CTM2" s="543"/>
      <c r="CTN2" s="543"/>
      <c r="CTO2" s="543"/>
      <c r="CTP2" s="543"/>
      <c r="CTQ2" s="543"/>
      <c r="CTR2" s="543"/>
      <c r="CTS2" s="543"/>
      <c r="CTT2" s="543"/>
      <c r="CTU2" s="543"/>
      <c r="CTV2" s="543"/>
      <c r="CTW2" s="543"/>
      <c r="CTX2" s="543"/>
      <c r="CTY2" s="543"/>
      <c r="CTZ2" s="543"/>
      <c r="CUA2" s="543"/>
      <c r="CUB2" s="543"/>
      <c r="CUC2" s="543"/>
      <c r="CUD2" s="543"/>
      <c r="CUE2" s="543"/>
      <c r="CUF2" s="543"/>
      <c r="CUG2" s="543"/>
      <c r="CUH2" s="543"/>
      <c r="CUI2" s="543"/>
      <c r="CUJ2" s="543"/>
      <c r="CUK2" s="543"/>
      <c r="CUL2" s="543"/>
      <c r="CUM2" s="543"/>
      <c r="CUN2" s="543"/>
      <c r="CUO2" s="543"/>
      <c r="CUP2" s="543"/>
      <c r="CUQ2" s="543"/>
      <c r="CUR2" s="543"/>
      <c r="CUS2" s="543"/>
      <c r="CUT2" s="543"/>
      <c r="CUU2" s="543"/>
      <c r="CUV2" s="543"/>
      <c r="CUW2" s="543"/>
      <c r="CUX2" s="543"/>
      <c r="CUY2" s="543"/>
      <c r="CUZ2" s="543"/>
      <c r="CVA2" s="543"/>
      <c r="CVB2" s="543"/>
      <c r="CVC2" s="543"/>
      <c r="CVD2" s="543"/>
      <c r="CVE2" s="543"/>
      <c r="CVF2" s="543"/>
      <c r="CVG2" s="543"/>
      <c r="CVH2" s="543"/>
      <c r="CVI2" s="543"/>
      <c r="CVJ2" s="543"/>
      <c r="CVK2" s="543"/>
      <c r="CVL2" s="543"/>
      <c r="CVM2" s="543"/>
      <c r="CVN2" s="543"/>
      <c r="CVO2" s="543"/>
      <c r="CVP2" s="543"/>
      <c r="CVQ2" s="543"/>
      <c r="CVR2" s="543"/>
      <c r="CVS2" s="543"/>
      <c r="CVT2" s="543"/>
      <c r="CVU2" s="543"/>
      <c r="CVV2" s="543"/>
      <c r="CVW2" s="543"/>
      <c r="CVX2" s="543"/>
      <c r="CVY2" s="543"/>
      <c r="CVZ2" s="543"/>
      <c r="CWA2" s="543"/>
      <c r="CWB2" s="543"/>
      <c r="CWC2" s="543"/>
      <c r="CWD2" s="543"/>
      <c r="CWE2" s="543"/>
      <c r="CWF2" s="543"/>
      <c r="CWG2" s="543"/>
      <c r="CWH2" s="543"/>
      <c r="CWI2" s="543"/>
      <c r="CWJ2" s="543"/>
      <c r="CWK2" s="543"/>
      <c r="CWL2" s="543"/>
      <c r="CWM2" s="543"/>
      <c r="CWN2" s="543"/>
      <c r="CWO2" s="543"/>
      <c r="CWP2" s="543"/>
      <c r="CWQ2" s="543"/>
      <c r="CWR2" s="543"/>
      <c r="CWS2" s="543"/>
      <c r="CWT2" s="543"/>
      <c r="CWU2" s="543"/>
      <c r="CWV2" s="543"/>
      <c r="CWW2" s="543"/>
      <c r="CWX2" s="543"/>
      <c r="CWY2" s="543"/>
      <c r="CWZ2" s="543"/>
      <c r="CXA2" s="543"/>
      <c r="CXB2" s="543"/>
      <c r="CXC2" s="543"/>
      <c r="CXD2" s="543"/>
      <c r="CXE2" s="543"/>
      <c r="CXF2" s="543"/>
      <c r="CXG2" s="543"/>
      <c r="CXH2" s="543"/>
      <c r="CXI2" s="543"/>
      <c r="CXJ2" s="543"/>
      <c r="CXK2" s="543"/>
      <c r="CXL2" s="543"/>
      <c r="CXM2" s="543"/>
      <c r="CXN2" s="543"/>
      <c r="CXO2" s="543"/>
      <c r="CXP2" s="543"/>
      <c r="CXQ2" s="543"/>
      <c r="CXR2" s="543"/>
      <c r="CXS2" s="543"/>
      <c r="CXT2" s="543"/>
      <c r="CXU2" s="543"/>
      <c r="CXV2" s="543"/>
      <c r="CXW2" s="543"/>
      <c r="CXX2" s="543"/>
      <c r="CXY2" s="543"/>
      <c r="CXZ2" s="543"/>
      <c r="CYA2" s="543"/>
      <c r="CYB2" s="543"/>
      <c r="CYC2" s="543"/>
      <c r="CYD2" s="543"/>
      <c r="CYE2" s="543"/>
      <c r="CYF2" s="543"/>
      <c r="CYG2" s="543"/>
      <c r="CYH2" s="543"/>
      <c r="CYI2" s="543"/>
      <c r="CYJ2" s="543"/>
      <c r="CYK2" s="543"/>
      <c r="CYL2" s="543"/>
      <c r="CYM2" s="543"/>
      <c r="CYN2" s="543"/>
      <c r="CYO2" s="543"/>
      <c r="CYP2" s="543"/>
      <c r="CYQ2" s="543"/>
      <c r="CYR2" s="543"/>
      <c r="CYS2" s="543"/>
      <c r="CYT2" s="543"/>
      <c r="CYU2" s="543"/>
      <c r="CYV2" s="543"/>
      <c r="CYW2" s="543"/>
      <c r="CYX2" s="543"/>
      <c r="CYY2" s="543"/>
      <c r="CYZ2" s="543"/>
      <c r="CZA2" s="543"/>
      <c r="CZB2" s="543"/>
      <c r="CZC2" s="543"/>
      <c r="CZD2" s="543"/>
      <c r="CZE2" s="543"/>
      <c r="CZF2" s="543"/>
      <c r="CZG2" s="543"/>
      <c r="CZH2" s="543"/>
      <c r="CZI2" s="543"/>
      <c r="CZJ2" s="543"/>
      <c r="CZK2" s="543"/>
      <c r="CZL2" s="543"/>
      <c r="CZM2" s="543"/>
      <c r="CZN2" s="543"/>
      <c r="CZO2" s="543"/>
      <c r="CZP2" s="543"/>
      <c r="CZQ2" s="543"/>
      <c r="CZR2" s="543"/>
      <c r="CZS2" s="543"/>
      <c r="CZT2" s="543"/>
      <c r="CZU2" s="543"/>
      <c r="CZV2" s="543"/>
      <c r="CZW2" s="543"/>
      <c r="CZX2" s="543"/>
      <c r="CZY2" s="543"/>
      <c r="CZZ2" s="543"/>
      <c r="DAA2" s="543"/>
      <c r="DAB2" s="543"/>
      <c r="DAC2" s="543"/>
      <c r="DAD2" s="543"/>
      <c r="DAE2" s="543"/>
      <c r="DAF2" s="543"/>
      <c r="DAG2" s="543"/>
      <c r="DAH2" s="543"/>
      <c r="DAI2" s="543"/>
      <c r="DAJ2" s="543"/>
      <c r="DAK2" s="543"/>
      <c r="DAL2" s="543"/>
      <c r="DAM2" s="543"/>
      <c r="DAN2" s="543"/>
      <c r="DAO2" s="543"/>
      <c r="DAP2" s="543"/>
      <c r="DAQ2" s="543"/>
      <c r="DAR2" s="543"/>
      <c r="DAS2" s="543"/>
      <c r="DAT2" s="543"/>
      <c r="DAU2" s="543"/>
      <c r="DAV2" s="543"/>
      <c r="DAW2" s="543"/>
      <c r="DAX2" s="543"/>
      <c r="DAY2" s="543"/>
      <c r="DAZ2" s="543"/>
      <c r="DBA2" s="543"/>
      <c r="DBB2" s="543"/>
      <c r="DBC2" s="543"/>
      <c r="DBD2" s="543"/>
      <c r="DBE2" s="543"/>
      <c r="DBF2" s="543"/>
      <c r="DBG2" s="543"/>
      <c r="DBH2" s="543"/>
      <c r="DBI2" s="543"/>
      <c r="DBJ2" s="543"/>
      <c r="DBK2" s="543"/>
      <c r="DBL2" s="543"/>
      <c r="DBM2" s="543"/>
      <c r="DBN2" s="543"/>
      <c r="DBO2" s="543"/>
      <c r="DBP2" s="543"/>
      <c r="DBQ2" s="543"/>
      <c r="DBR2" s="543"/>
      <c r="DBS2" s="543"/>
      <c r="DBT2" s="543"/>
      <c r="DBU2" s="543"/>
      <c r="DBV2" s="543"/>
      <c r="DBW2" s="543"/>
      <c r="DBX2" s="543"/>
      <c r="DBY2" s="543"/>
      <c r="DBZ2" s="543"/>
      <c r="DCA2" s="543"/>
      <c r="DCB2" s="543"/>
      <c r="DCC2" s="543"/>
      <c r="DCD2" s="543"/>
      <c r="DCE2" s="543"/>
      <c r="DCF2" s="543"/>
      <c r="DCG2" s="543"/>
      <c r="DCH2" s="543"/>
      <c r="DCI2" s="543"/>
      <c r="DCJ2" s="543"/>
      <c r="DCK2" s="543"/>
      <c r="DCL2" s="543"/>
      <c r="DCM2" s="543"/>
      <c r="DCN2" s="543"/>
      <c r="DCO2" s="543"/>
      <c r="DCP2" s="543"/>
      <c r="DCQ2" s="543"/>
      <c r="DCR2" s="543"/>
      <c r="DCS2" s="543"/>
      <c r="DCT2" s="543"/>
      <c r="DCU2" s="543"/>
      <c r="DCV2" s="543"/>
      <c r="DCW2" s="543"/>
      <c r="DCX2" s="543"/>
      <c r="DCY2" s="543"/>
      <c r="DCZ2" s="543"/>
      <c r="DDA2" s="543"/>
      <c r="DDB2" s="543"/>
      <c r="DDC2" s="543"/>
      <c r="DDD2" s="543"/>
      <c r="DDE2" s="543"/>
      <c r="DDF2" s="543"/>
      <c r="DDG2" s="543"/>
      <c r="DDH2" s="543"/>
      <c r="DDI2" s="543"/>
      <c r="DDJ2" s="543"/>
      <c r="DDK2" s="543"/>
      <c r="DDL2" s="543"/>
      <c r="DDM2" s="543"/>
      <c r="DDN2" s="543"/>
      <c r="DDO2" s="543"/>
      <c r="DDP2" s="543"/>
      <c r="DDQ2" s="543"/>
      <c r="DDR2" s="543"/>
      <c r="DDS2" s="543"/>
      <c r="DDT2" s="543"/>
      <c r="DDU2" s="543"/>
      <c r="DDV2" s="543"/>
      <c r="DDW2" s="543"/>
      <c r="DDX2" s="543"/>
      <c r="DDY2" s="543"/>
      <c r="DDZ2" s="543"/>
      <c r="DEA2" s="543"/>
      <c r="DEB2" s="543"/>
      <c r="DEC2" s="543"/>
      <c r="DED2" s="543"/>
      <c r="DEE2" s="543"/>
      <c r="DEF2" s="543"/>
      <c r="DEG2" s="543"/>
      <c r="DEH2" s="543"/>
      <c r="DEI2" s="543"/>
      <c r="DEJ2" s="543"/>
      <c r="DEK2" s="543"/>
      <c r="DEL2" s="543"/>
      <c r="DEM2" s="543"/>
      <c r="DEN2" s="543"/>
      <c r="DEO2" s="543"/>
      <c r="DEP2" s="543"/>
      <c r="DEQ2" s="543"/>
      <c r="DER2" s="543"/>
      <c r="DES2" s="543"/>
      <c r="DET2" s="543"/>
      <c r="DEU2" s="543"/>
      <c r="DEV2" s="543"/>
      <c r="DEW2" s="543"/>
      <c r="DEX2" s="543"/>
      <c r="DEY2" s="543"/>
      <c r="DEZ2" s="543"/>
      <c r="DFA2" s="543"/>
      <c r="DFB2" s="543"/>
      <c r="DFC2" s="543"/>
      <c r="DFD2" s="543"/>
      <c r="DFE2" s="543"/>
      <c r="DFF2" s="543"/>
      <c r="DFG2" s="543"/>
      <c r="DFH2" s="543"/>
      <c r="DFI2" s="543"/>
      <c r="DFJ2" s="543"/>
      <c r="DFK2" s="543"/>
      <c r="DFL2" s="543"/>
      <c r="DFM2" s="543"/>
      <c r="DFN2" s="543"/>
      <c r="DFO2" s="543"/>
      <c r="DFP2" s="543"/>
      <c r="DFQ2" s="543"/>
      <c r="DFR2" s="543"/>
      <c r="DFS2" s="543"/>
      <c r="DFT2" s="543"/>
      <c r="DFU2" s="543"/>
      <c r="DFV2" s="543"/>
      <c r="DFW2" s="543"/>
      <c r="DFX2" s="543"/>
      <c r="DFY2" s="543"/>
      <c r="DFZ2" s="543"/>
      <c r="DGA2" s="543"/>
      <c r="DGB2" s="543"/>
      <c r="DGC2" s="543"/>
      <c r="DGD2" s="543"/>
      <c r="DGE2" s="543"/>
      <c r="DGF2" s="543"/>
      <c r="DGG2" s="543"/>
      <c r="DGH2" s="543"/>
      <c r="DGI2" s="543"/>
      <c r="DGJ2" s="543"/>
      <c r="DGK2" s="543"/>
      <c r="DGL2" s="543"/>
      <c r="DGM2" s="543"/>
      <c r="DGN2" s="543"/>
      <c r="DGO2" s="543"/>
      <c r="DGP2" s="543"/>
      <c r="DGQ2" s="543"/>
      <c r="DGR2" s="543"/>
      <c r="DGS2" s="543"/>
      <c r="DGT2" s="543"/>
      <c r="DGU2" s="543"/>
      <c r="DGV2" s="543"/>
      <c r="DGW2" s="543"/>
      <c r="DGX2" s="543"/>
      <c r="DGY2" s="543"/>
      <c r="DGZ2" s="543"/>
      <c r="DHA2" s="543"/>
      <c r="DHB2" s="543"/>
      <c r="DHC2" s="543"/>
      <c r="DHD2" s="543"/>
      <c r="DHE2" s="543"/>
      <c r="DHF2" s="543"/>
      <c r="DHG2" s="543"/>
      <c r="DHH2" s="543"/>
      <c r="DHI2" s="543"/>
      <c r="DHJ2" s="543"/>
      <c r="DHK2" s="543"/>
      <c r="DHL2" s="543"/>
      <c r="DHM2" s="543"/>
      <c r="DHN2" s="543"/>
      <c r="DHO2" s="543"/>
      <c r="DHP2" s="543"/>
      <c r="DHQ2" s="543"/>
      <c r="DHR2" s="543"/>
      <c r="DHS2" s="543"/>
      <c r="DHT2" s="543"/>
      <c r="DHU2" s="543"/>
      <c r="DHV2" s="543"/>
      <c r="DHW2" s="543"/>
      <c r="DHX2" s="543"/>
      <c r="DHY2" s="543"/>
      <c r="DHZ2" s="543"/>
      <c r="DIA2" s="543"/>
      <c r="DIB2" s="543"/>
      <c r="DIC2" s="543"/>
      <c r="DID2" s="543"/>
      <c r="DIE2" s="543"/>
      <c r="DIF2" s="543"/>
      <c r="DIG2" s="543"/>
      <c r="DIH2" s="543"/>
      <c r="DII2" s="543"/>
      <c r="DIJ2" s="543"/>
      <c r="DIK2" s="543"/>
      <c r="DIL2" s="543"/>
      <c r="DIM2" s="543"/>
      <c r="DIN2" s="543"/>
      <c r="DIO2" s="543"/>
      <c r="DIP2" s="543"/>
      <c r="DIQ2" s="543"/>
      <c r="DIR2" s="543"/>
      <c r="DIS2" s="543"/>
      <c r="DIT2" s="543"/>
      <c r="DIU2" s="543"/>
      <c r="DIV2" s="543"/>
      <c r="DIW2" s="543"/>
      <c r="DIX2" s="543"/>
      <c r="DIY2" s="543"/>
      <c r="DIZ2" s="543"/>
      <c r="DJA2" s="543"/>
      <c r="DJB2" s="543"/>
      <c r="DJC2" s="543"/>
      <c r="DJD2" s="543"/>
      <c r="DJE2" s="543"/>
      <c r="DJF2" s="543"/>
      <c r="DJG2" s="543"/>
      <c r="DJH2" s="543"/>
      <c r="DJI2" s="543"/>
      <c r="DJJ2" s="543"/>
      <c r="DJK2" s="543"/>
      <c r="DJL2" s="543"/>
      <c r="DJM2" s="543"/>
      <c r="DJN2" s="543"/>
      <c r="DJO2" s="543"/>
      <c r="DJP2" s="543"/>
      <c r="DJQ2" s="543"/>
      <c r="DJR2" s="543"/>
      <c r="DJS2" s="543"/>
      <c r="DJT2" s="543"/>
      <c r="DJU2" s="543"/>
      <c r="DJV2" s="543"/>
      <c r="DJW2" s="543"/>
      <c r="DJX2" s="543"/>
      <c r="DJY2" s="543"/>
      <c r="DJZ2" s="543"/>
      <c r="DKA2" s="543"/>
      <c r="DKB2" s="543"/>
      <c r="DKC2" s="543"/>
      <c r="DKD2" s="543"/>
      <c r="DKE2" s="543"/>
      <c r="DKF2" s="543"/>
      <c r="DKG2" s="543"/>
      <c r="DKH2" s="543"/>
      <c r="DKI2" s="543"/>
      <c r="DKJ2" s="543"/>
      <c r="DKK2" s="543"/>
      <c r="DKL2" s="543"/>
      <c r="DKM2" s="543"/>
      <c r="DKN2" s="543"/>
      <c r="DKO2" s="543"/>
      <c r="DKP2" s="543"/>
      <c r="DKQ2" s="543"/>
      <c r="DKR2" s="543"/>
      <c r="DKS2" s="543"/>
      <c r="DKT2" s="543"/>
      <c r="DKU2" s="543"/>
      <c r="DKV2" s="543"/>
      <c r="DKW2" s="543"/>
      <c r="DKX2" s="543"/>
      <c r="DKY2" s="543"/>
      <c r="DKZ2" s="543"/>
      <c r="DLA2" s="543"/>
      <c r="DLB2" s="543"/>
      <c r="DLC2" s="543"/>
      <c r="DLD2" s="543"/>
      <c r="DLE2" s="543"/>
      <c r="DLF2" s="543"/>
      <c r="DLG2" s="543"/>
      <c r="DLH2" s="543"/>
      <c r="DLI2" s="543"/>
      <c r="DLJ2" s="543"/>
      <c r="DLK2" s="543"/>
      <c r="DLL2" s="543"/>
      <c r="DLM2" s="543"/>
      <c r="DLN2" s="543"/>
      <c r="DLO2" s="543"/>
      <c r="DLP2" s="543"/>
      <c r="DLQ2" s="543"/>
      <c r="DLR2" s="543"/>
      <c r="DLS2" s="543"/>
      <c r="DLT2" s="543"/>
      <c r="DLU2" s="543"/>
      <c r="DLV2" s="543"/>
      <c r="DLW2" s="543"/>
      <c r="DLX2" s="543"/>
      <c r="DLY2" s="543"/>
      <c r="DLZ2" s="543"/>
      <c r="DMA2" s="543"/>
      <c r="DMB2" s="543"/>
      <c r="DMC2" s="543"/>
      <c r="DMD2" s="543"/>
      <c r="DME2" s="543"/>
      <c r="DMF2" s="543"/>
      <c r="DMG2" s="543"/>
      <c r="DMH2" s="543"/>
      <c r="DMI2" s="543"/>
      <c r="DMJ2" s="543"/>
      <c r="DMK2" s="543"/>
      <c r="DML2" s="543"/>
      <c r="DMM2" s="543"/>
      <c r="DMN2" s="543"/>
      <c r="DMO2" s="543"/>
      <c r="DMP2" s="543"/>
      <c r="DMQ2" s="543"/>
      <c r="DMR2" s="543"/>
      <c r="DMS2" s="543"/>
      <c r="DMT2" s="543"/>
      <c r="DMU2" s="543"/>
      <c r="DMV2" s="543"/>
      <c r="DMW2" s="543"/>
      <c r="DMX2" s="543"/>
      <c r="DMY2" s="543"/>
      <c r="DMZ2" s="543"/>
      <c r="DNA2" s="543"/>
      <c r="DNB2" s="543"/>
      <c r="DNC2" s="543"/>
      <c r="DND2" s="543"/>
      <c r="DNE2" s="543"/>
      <c r="DNF2" s="543"/>
      <c r="DNG2" s="543"/>
      <c r="DNH2" s="543"/>
      <c r="DNI2" s="543"/>
      <c r="DNJ2" s="543"/>
      <c r="DNK2" s="543"/>
      <c r="DNL2" s="543"/>
      <c r="DNM2" s="543"/>
      <c r="DNN2" s="543"/>
      <c r="DNO2" s="543"/>
      <c r="DNP2" s="543"/>
      <c r="DNQ2" s="543"/>
      <c r="DNR2" s="543"/>
      <c r="DNS2" s="543"/>
      <c r="DNT2" s="543"/>
      <c r="DNU2" s="543"/>
      <c r="DNV2" s="543"/>
      <c r="DNW2" s="543"/>
      <c r="DNX2" s="543"/>
      <c r="DNY2" s="543"/>
      <c r="DNZ2" s="543"/>
      <c r="DOA2" s="543"/>
      <c r="DOB2" s="543"/>
      <c r="DOC2" s="543"/>
      <c r="DOD2" s="543"/>
      <c r="DOE2" s="543"/>
      <c r="DOF2" s="543"/>
      <c r="DOG2" s="543"/>
      <c r="DOH2" s="543"/>
      <c r="DOI2" s="543"/>
      <c r="DOJ2" s="543"/>
      <c r="DOK2" s="543"/>
      <c r="DOL2" s="543"/>
      <c r="DOM2" s="543"/>
      <c r="DON2" s="543"/>
      <c r="DOO2" s="543"/>
      <c r="DOP2" s="543"/>
      <c r="DOQ2" s="543"/>
      <c r="DOR2" s="543"/>
      <c r="DOS2" s="543"/>
      <c r="DOT2" s="543"/>
      <c r="DOU2" s="543"/>
      <c r="DOV2" s="543"/>
      <c r="DOW2" s="543"/>
      <c r="DOX2" s="543"/>
      <c r="DOY2" s="543"/>
      <c r="DOZ2" s="543"/>
      <c r="DPA2" s="543"/>
      <c r="DPB2" s="543"/>
      <c r="DPC2" s="543"/>
      <c r="DPD2" s="543"/>
      <c r="DPE2" s="543"/>
      <c r="DPF2" s="543"/>
      <c r="DPG2" s="543"/>
      <c r="DPH2" s="543"/>
      <c r="DPI2" s="543"/>
      <c r="DPJ2" s="543"/>
      <c r="DPK2" s="543"/>
      <c r="DPL2" s="543"/>
      <c r="DPM2" s="543"/>
      <c r="DPN2" s="543"/>
      <c r="DPO2" s="543"/>
      <c r="DPP2" s="543"/>
      <c r="DPQ2" s="543"/>
      <c r="DPR2" s="543"/>
      <c r="DPS2" s="543"/>
      <c r="DPT2" s="543"/>
      <c r="DPU2" s="543"/>
      <c r="DPV2" s="543"/>
      <c r="DPW2" s="543"/>
      <c r="DPX2" s="543"/>
      <c r="DPY2" s="543"/>
      <c r="DPZ2" s="543"/>
      <c r="DQA2" s="543"/>
      <c r="DQB2" s="543"/>
      <c r="DQC2" s="543"/>
      <c r="DQD2" s="543"/>
      <c r="DQE2" s="543"/>
      <c r="DQF2" s="543"/>
      <c r="DQG2" s="543"/>
      <c r="DQH2" s="543"/>
      <c r="DQI2" s="543"/>
      <c r="DQJ2" s="543"/>
      <c r="DQK2" s="543"/>
      <c r="DQL2" s="543"/>
      <c r="DQM2" s="543"/>
      <c r="DQN2" s="543"/>
      <c r="DQO2" s="543"/>
      <c r="DQP2" s="543"/>
      <c r="DQQ2" s="543"/>
      <c r="DQR2" s="543"/>
      <c r="DQS2" s="543"/>
      <c r="DQT2" s="543"/>
      <c r="DQU2" s="543"/>
      <c r="DQV2" s="543"/>
      <c r="DQW2" s="543"/>
      <c r="DQX2" s="543"/>
      <c r="DQY2" s="543"/>
      <c r="DQZ2" s="543"/>
      <c r="DRA2" s="543"/>
      <c r="DRB2" s="543"/>
      <c r="DRC2" s="543"/>
      <c r="DRD2" s="543"/>
      <c r="DRE2" s="543"/>
      <c r="DRF2" s="543"/>
      <c r="DRG2" s="543"/>
      <c r="DRH2" s="543"/>
      <c r="DRI2" s="543"/>
      <c r="DRJ2" s="543"/>
      <c r="DRK2" s="543"/>
      <c r="DRL2" s="543"/>
      <c r="DRM2" s="543"/>
      <c r="DRN2" s="543"/>
      <c r="DRO2" s="543"/>
      <c r="DRP2" s="543"/>
      <c r="DRQ2" s="543"/>
      <c r="DRR2" s="543"/>
      <c r="DRS2" s="543"/>
      <c r="DRT2" s="543"/>
      <c r="DRU2" s="543"/>
      <c r="DRV2" s="543"/>
      <c r="DRW2" s="543"/>
      <c r="DRX2" s="543"/>
      <c r="DRY2" s="543"/>
      <c r="DRZ2" s="543"/>
      <c r="DSA2" s="543"/>
      <c r="DSB2" s="543"/>
      <c r="DSC2" s="543"/>
      <c r="DSD2" s="543"/>
      <c r="DSE2" s="543"/>
      <c r="DSF2" s="543"/>
      <c r="DSG2" s="543"/>
      <c r="DSH2" s="543"/>
      <c r="DSI2" s="543"/>
      <c r="DSJ2" s="543"/>
      <c r="DSK2" s="543"/>
      <c r="DSL2" s="543"/>
      <c r="DSM2" s="543"/>
      <c r="DSN2" s="543"/>
      <c r="DSO2" s="543"/>
      <c r="DSP2" s="543"/>
      <c r="DSQ2" s="543"/>
      <c r="DSR2" s="543"/>
      <c r="DSS2" s="543"/>
      <c r="DST2" s="543"/>
      <c r="DSU2" s="543"/>
      <c r="DSV2" s="543"/>
      <c r="DSW2" s="543"/>
      <c r="DSX2" s="543"/>
      <c r="DSY2" s="543"/>
      <c r="DSZ2" s="543"/>
      <c r="DTA2" s="543"/>
      <c r="DTB2" s="543"/>
      <c r="DTC2" s="543"/>
      <c r="DTD2" s="543"/>
      <c r="DTE2" s="543"/>
      <c r="DTF2" s="543"/>
      <c r="DTG2" s="543"/>
      <c r="DTH2" s="543"/>
      <c r="DTI2" s="543"/>
      <c r="DTJ2" s="543"/>
      <c r="DTK2" s="543"/>
      <c r="DTL2" s="543"/>
      <c r="DTM2" s="543"/>
      <c r="DTN2" s="543"/>
      <c r="DTO2" s="543"/>
      <c r="DTP2" s="543"/>
      <c r="DTQ2" s="543"/>
      <c r="DTR2" s="543"/>
      <c r="DTS2" s="543"/>
      <c r="DTT2" s="543"/>
      <c r="DTU2" s="543"/>
      <c r="DTV2" s="543"/>
      <c r="DTW2" s="543"/>
      <c r="DTX2" s="543"/>
      <c r="DTY2" s="543"/>
      <c r="DTZ2" s="543"/>
      <c r="DUA2" s="543"/>
      <c r="DUB2" s="543"/>
      <c r="DUC2" s="543"/>
      <c r="DUD2" s="543"/>
      <c r="DUE2" s="543"/>
      <c r="DUF2" s="543"/>
      <c r="DUG2" s="543"/>
      <c r="DUH2" s="543"/>
      <c r="DUI2" s="543"/>
      <c r="DUJ2" s="543"/>
      <c r="DUK2" s="543"/>
      <c r="DUL2" s="543"/>
      <c r="DUM2" s="543"/>
      <c r="DUN2" s="543"/>
      <c r="DUO2" s="543"/>
      <c r="DUP2" s="543"/>
      <c r="DUQ2" s="543"/>
      <c r="DUR2" s="543"/>
      <c r="DUS2" s="543"/>
      <c r="DUT2" s="543"/>
      <c r="DUU2" s="543"/>
      <c r="DUV2" s="543"/>
      <c r="DUW2" s="543"/>
      <c r="DUX2" s="543"/>
      <c r="DUY2" s="543"/>
      <c r="DUZ2" s="543"/>
      <c r="DVA2" s="543"/>
      <c r="DVB2" s="543"/>
      <c r="DVC2" s="543"/>
      <c r="DVD2" s="543"/>
      <c r="DVE2" s="543"/>
      <c r="DVF2" s="543"/>
      <c r="DVG2" s="543"/>
      <c r="DVH2" s="543"/>
      <c r="DVI2" s="543"/>
      <c r="DVJ2" s="543"/>
      <c r="DVK2" s="543"/>
      <c r="DVL2" s="543"/>
      <c r="DVM2" s="543"/>
      <c r="DVN2" s="543"/>
      <c r="DVO2" s="543"/>
      <c r="DVP2" s="543"/>
      <c r="DVQ2" s="543"/>
      <c r="DVR2" s="543"/>
      <c r="DVS2" s="543"/>
      <c r="DVT2" s="543"/>
      <c r="DVU2" s="543"/>
      <c r="DVV2" s="543"/>
      <c r="DVW2" s="543"/>
      <c r="DVX2" s="543"/>
      <c r="DVY2" s="543"/>
      <c r="DVZ2" s="543"/>
      <c r="DWA2" s="543"/>
      <c r="DWB2" s="543"/>
      <c r="DWC2" s="543"/>
      <c r="DWD2" s="543"/>
      <c r="DWE2" s="543"/>
      <c r="DWF2" s="543"/>
      <c r="DWG2" s="543"/>
      <c r="DWH2" s="543"/>
      <c r="DWI2" s="543"/>
      <c r="DWJ2" s="543"/>
      <c r="DWK2" s="543"/>
      <c r="DWL2" s="543"/>
      <c r="DWM2" s="543"/>
      <c r="DWN2" s="543"/>
      <c r="DWO2" s="543"/>
      <c r="DWP2" s="543"/>
      <c r="DWQ2" s="543"/>
      <c r="DWR2" s="543"/>
      <c r="DWS2" s="543"/>
      <c r="DWT2" s="543"/>
      <c r="DWU2" s="543"/>
      <c r="DWV2" s="543"/>
      <c r="DWW2" s="543"/>
      <c r="DWX2" s="543"/>
      <c r="DWY2" s="543"/>
      <c r="DWZ2" s="543"/>
      <c r="DXA2" s="543"/>
      <c r="DXB2" s="543"/>
      <c r="DXC2" s="543"/>
      <c r="DXD2" s="543"/>
      <c r="DXE2" s="543"/>
      <c r="DXF2" s="543"/>
      <c r="DXG2" s="543"/>
      <c r="DXH2" s="543"/>
      <c r="DXI2" s="543"/>
      <c r="DXJ2" s="543"/>
      <c r="DXK2" s="543"/>
      <c r="DXL2" s="543"/>
      <c r="DXM2" s="543"/>
      <c r="DXN2" s="543"/>
      <c r="DXO2" s="543"/>
      <c r="DXP2" s="543"/>
      <c r="DXQ2" s="543"/>
      <c r="DXR2" s="543"/>
      <c r="DXS2" s="543"/>
      <c r="DXT2" s="543"/>
      <c r="DXU2" s="543"/>
      <c r="DXV2" s="543"/>
      <c r="DXW2" s="543"/>
      <c r="DXX2" s="543"/>
      <c r="DXY2" s="543"/>
      <c r="DXZ2" s="543"/>
      <c r="DYA2" s="543"/>
      <c r="DYB2" s="543"/>
      <c r="DYC2" s="543"/>
      <c r="DYD2" s="543"/>
      <c r="DYE2" s="543"/>
      <c r="DYF2" s="543"/>
      <c r="DYG2" s="543"/>
      <c r="DYH2" s="543"/>
      <c r="DYI2" s="543"/>
      <c r="DYJ2" s="543"/>
      <c r="DYK2" s="543"/>
      <c r="DYL2" s="543"/>
      <c r="DYM2" s="543"/>
      <c r="DYN2" s="543"/>
      <c r="DYO2" s="543"/>
      <c r="DYP2" s="543"/>
      <c r="DYQ2" s="543"/>
      <c r="DYR2" s="543"/>
      <c r="DYS2" s="543"/>
      <c r="DYT2" s="543"/>
      <c r="DYU2" s="543"/>
      <c r="DYV2" s="543"/>
      <c r="DYW2" s="543"/>
      <c r="DYX2" s="543"/>
      <c r="DYY2" s="543"/>
      <c r="DYZ2" s="543"/>
      <c r="DZA2" s="543"/>
      <c r="DZB2" s="543"/>
      <c r="DZC2" s="543"/>
      <c r="DZD2" s="543"/>
      <c r="DZE2" s="543"/>
      <c r="DZF2" s="543"/>
      <c r="DZG2" s="543"/>
      <c r="DZH2" s="543"/>
      <c r="DZI2" s="543"/>
      <c r="DZJ2" s="543"/>
      <c r="DZK2" s="543"/>
      <c r="DZL2" s="543"/>
      <c r="DZM2" s="543"/>
      <c r="DZN2" s="543"/>
      <c r="DZO2" s="543"/>
      <c r="DZP2" s="543"/>
      <c r="DZQ2" s="543"/>
      <c r="DZR2" s="543"/>
      <c r="DZS2" s="543"/>
      <c r="DZT2" s="543"/>
      <c r="DZU2" s="543"/>
      <c r="DZV2" s="543"/>
      <c r="DZW2" s="543"/>
      <c r="DZX2" s="543"/>
      <c r="DZY2" s="543"/>
      <c r="DZZ2" s="543"/>
      <c r="EAA2" s="543"/>
      <c r="EAB2" s="543"/>
      <c r="EAC2" s="543"/>
      <c r="EAD2" s="543"/>
      <c r="EAE2" s="543"/>
      <c r="EAF2" s="543"/>
      <c r="EAG2" s="543"/>
      <c r="EAH2" s="543"/>
      <c r="EAI2" s="543"/>
      <c r="EAJ2" s="543"/>
      <c r="EAK2" s="543"/>
      <c r="EAL2" s="543"/>
      <c r="EAM2" s="543"/>
      <c r="EAN2" s="543"/>
      <c r="EAO2" s="543"/>
      <c r="EAP2" s="543"/>
      <c r="EAQ2" s="543"/>
      <c r="EAR2" s="543"/>
      <c r="EAS2" s="543"/>
      <c r="EAT2" s="543"/>
      <c r="EAU2" s="543"/>
      <c r="EAV2" s="543"/>
      <c r="EAW2" s="543"/>
      <c r="EAX2" s="543"/>
      <c r="EAY2" s="543"/>
      <c r="EAZ2" s="543"/>
      <c r="EBA2" s="543"/>
      <c r="EBB2" s="543"/>
      <c r="EBC2" s="543"/>
      <c r="EBD2" s="543"/>
      <c r="EBE2" s="543"/>
      <c r="EBF2" s="543"/>
      <c r="EBG2" s="543"/>
      <c r="EBH2" s="543"/>
      <c r="EBI2" s="543"/>
      <c r="EBJ2" s="543"/>
      <c r="EBK2" s="543"/>
      <c r="EBL2" s="543"/>
      <c r="EBM2" s="543"/>
      <c r="EBN2" s="543"/>
      <c r="EBO2" s="543"/>
      <c r="EBP2" s="543"/>
      <c r="EBQ2" s="543"/>
      <c r="EBR2" s="543"/>
      <c r="EBS2" s="543"/>
      <c r="EBT2" s="543"/>
      <c r="EBU2" s="543"/>
      <c r="EBV2" s="543"/>
      <c r="EBW2" s="543"/>
      <c r="EBX2" s="543"/>
      <c r="EBY2" s="543"/>
      <c r="EBZ2" s="543"/>
      <c r="ECA2" s="543"/>
      <c r="ECB2" s="543"/>
      <c r="ECC2" s="543"/>
      <c r="ECD2" s="543"/>
      <c r="ECE2" s="543"/>
      <c r="ECF2" s="543"/>
      <c r="ECG2" s="543"/>
      <c r="ECH2" s="543"/>
      <c r="ECI2" s="543"/>
      <c r="ECJ2" s="543"/>
      <c r="ECK2" s="543"/>
      <c r="ECL2" s="543"/>
      <c r="ECM2" s="543"/>
      <c r="ECN2" s="543"/>
      <c r="ECO2" s="543"/>
      <c r="ECP2" s="543"/>
      <c r="ECQ2" s="543"/>
      <c r="ECR2" s="543"/>
      <c r="ECS2" s="543"/>
      <c r="ECT2" s="543"/>
      <c r="ECU2" s="543"/>
      <c r="ECV2" s="543"/>
      <c r="ECW2" s="543"/>
      <c r="ECX2" s="543"/>
      <c r="ECY2" s="543"/>
      <c r="ECZ2" s="543"/>
      <c r="EDA2" s="543"/>
      <c r="EDB2" s="543"/>
      <c r="EDC2" s="543"/>
      <c r="EDD2" s="543"/>
      <c r="EDE2" s="543"/>
      <c r="EDF2" s="543"/>
      <c r="EDG2" s="543"/>
      <c r="EDH2" s="543"/>
      <c r="EDI2" s="543"/>
      <c r="EDJ2" s="543"/>
      <c r="EDK2" s="543"/>
      <c r="EDL2" s="543"/>
      <c r="EDM2" s="543"/>
      <c r="EDN2" s="543"/>
      <c r="EDO2" s="543"/>
      <c r="EDP2" s="543"/>
      <c r="EDQ2" s="543"/>
      <c r="EDR2" s="543"/>
      <c r="EDS2" s="543"/>
      <c r="EDT2" s="543"/>
      <c r="EDU2" s="543"/>
      <c r="EDV2" s="543"/>
      <c r="EDW2" s="543"/>
      <c r="EDX2" s="543"/>
      <c r="EDY2" s="543"/>
      <c r="EDZ2" s="543"/>
      <c r="EEA2" s="543"/>
      <c r="EEB2" s="543"/>
      <c r="EEC2" s="543"/>
      <c r="EED2" s="543"/>
      <c r="EEE2" s="543"/>
      <c r="EEF2" s="543"/>
      <c r="EEG2" s="543"/>
      <c r="EEH2" s="543"/>
      <c r="EEI2" s="543"/>
      <c r="EEJ2" s="543"/>
      <c r="EEK2" s="543"/>
      <c r="EEL2" s="543"/>
      <c r="EEM2" s="543"/>
      <c r="EEN2" s="543"/>
      <c r="EEO2" s="543"/>
      <c r="EEP2" s="543"/>
      <c r="EEQ2" s="543"/>
      <c r="EER2" s="543"/>
      <c r="EES2" s="543"/>
      <c r="EET2" s="543"/>
      <c r="EEU2" s="543"/>
      <c r="EEV2" s="543"/>
      <c r="EEW2" s="543"/>
      <c r="EEX2" s="543"/>
      <c r="EEY2" s="543"/>
      <c r="EEZ2" s="543"/>
      <c r="EFA2" s="543"/>
      <c r="EFB2" s="543"/>
      <c r="EFC2" s="543"/>
      <c r="EFD2" s="543"/>
      <c r="EFE2" s="543"/>
      <c r="EFF2" s="543"/>
      <c r="EFG2" s="543"/>
      <c r="EFH2" s="543"/>
      <c r="EFI2" s="543"/>
      <c r="EFJ2" s="543"/>
      <c r="EFK2" s="543"/>
      <c r="EFL2" s="543"/>
      <c r="EFM2" s="543"/>
      <c r="EFN2" s="543"/>
      <c r="EFO2" s="543"/>
      <c r="EFP2" s="543"/>
      <c r="EFQ2" s="543"/>
      <c r="EFR2" s="543"/>
      <c r="EFS2" s="543"/>
      <c r="EFT2" s="543"/>
      <c r="EFU2" s="543"/>
      <c r="EFV2" s="543"/>
      <c r="EFW2" s="543"/>
      <c r="EFX2" s="543"/>
      <c r="EFY2" s="543"/>
      <c r="EFZ2" s="543"/>
      <c r="EGA2" s="543"/>
      <c r="EGB2" s="543"/>
      <c r="EGC2" s="543"/>
      <c r="EGD2" s="543"/>
      <c r="EGE2" s="543"/>
      <c r="EGF2" s="543"/>
      <c r="EGG2" s="543"/>
      <c r="EGH2" s="543"/>
      <c r="EGI2" s="543"/>
      <c r="EGJ2" s="543"/>
      <c r="EGK2" s="543"/>
      <c r="EGL2" s="543"/>
      <c r="EGM2" s="543"/>
      <c r="EGN2" s="543"/>
      <c r="EGO2" s="543"/>
      <c r="EGP2" s="543"/>
      <c r="EGQ2" s="543"/>
      <c r="EGR2" s="543"/>
      <c r="EGS2" s="543"/>
      <c r="EGT2" s="543"/>
      <c r="EGU2" s="543"/>
      <c r="EGV2" s="543"/>
      <c r="EGW2" s="543"/>
      <c r="EGX2" s="543"/>
      <c r="EGY2" s="543"/>
      <c r="EGZ2" s="543"/>
      <c r="EHA2" s="543"/>
      <c r="EHB2" s="543"/>
      <c r="EHC2" s="543"/>
      <c r="EHD2" s="543"/>
      <c r="EHE2" s="543"/>
      <c r="EHF2" s="543"/>
      <c r="EHG2" s="543"/>
      <c r="EHH2" s="543"/>
      <c r="EHI2" s="543"/>
      <c r="EHJ2" s="543"/>
      <c r="EHK2" s="543"/>
      <c r="EHL2" s="543"/>
      <c r="EHM2" s="543"/>
      <c r="EHN2" s="543"/>
      <c r="EHO2" s="543"/>
      <c r="EHP2" s="543"/>
      <c r="EHQ2" s="543"/>
      <c r="EHR2" s="543"/>
      <c r="EHS2" s="543"/>
      <c r="EHT2" s="543"/>
      <c r="EHU2" s="543"/>
      <c r="EHV2" s="543"/>
      <c r="EHW2" s="543"/>
      <c r="EHX2" s="543"/>
      <c r="EHY2" s="543"/>
      <c r="EHZ2" s="543"/>
      <c r="EIA2" s="543"/>
      <c r="EIB2" s="543"/>
      <c r="EIC2" s="543"/>
      <c r="EID2" s="543"/>
      <c r="EIE2" s="543"/>
      <c r="EIF2" s="543"/>
      <c r="EIG2" s="543"/>
      <c r="EIH2" s="543"/>
      <c r="EII2" s="543"/>
      <c r="EIJ2" s="543"/>
      <c r="EIK2" s="543"/>
      <c r="EIL2" s="543"/>
      <c r="EIM2" s="543"/>
      <c r="EIN2" s="543"/>
      <c r="EIO2" s="543"/>
      <c r="EIP2" s="543"/>
      <c r="EIQ2" s="543"/>
      <c r="EIR2" s="543"/>
      <c r="EIS2" s="543"/>
      <c r="EIT2" s="543"/>
      <c r="EIU2" s="543"/>
      <c r="EIV2" s="543"/>
      <c r="EIW2" s="543"/>
      <c r="EIX2" s="543"/>
      <c r="EIY2" s="543"/>
      <c r="EIZ2" s="543"/>
      <c r="EJA2" s="543"/>
      <c r="EJB2" s="543"/>
      <c r="EJC2" s="543"/>
      <c r="EJD2" s="543"/>
      <c r="EJE2" s="543"/>
      <c r="EJF2" s="543"/>
      <c r="EJG2" s="543"/>
      <c r="EJH2" s="543"/>
      <c r="EJI2" s="543"/>
      <c r="EJJ2" s="543"/>
      <c r="EJK2" s="543"/>
      <c r="EJL2" s="543"/>
      <c r="EJM2" s="543"/>
      <c r="EJN2" s="543"/>
      <c r="EJO2" s="543"/>
      <c r="EJP2" s="543"/>
      <c r="EJQ2" s="543"/>
      <c r="EJR2" s="543"/>
      <c r="EJS2" s="543"/>
      <c r="EJT2" s="543"/>
      <c r="EJU2" s="543"/>
      <c r="EJV2" s="543"/>
      <c r="EJW2" s="543"/>
      <c r="EJX2" s="543"/>
      <c r="EJY2" s="543"/>
      <c r="EJZ2" s="543"/>
      <c r="EKA2" s="543"/>
      <c r="EKB2" s="543"/>
      <c r="EKC2" s="543"/>
      <c r="EKD2" s="543"/>
      <c r="EKE2" s="543"/>
      <c r="EKF2" s="543"/>
      <c r="EKG2" s="543"/>
      <c r="EKH2" s="543"/>
      <c r="EKI2" s="543"/>
      <c r="EKJ2" s="543"/>
      <c r="EKK2" s="543"/>
      <c r="EKL2" s="543"/>
      <c r="EKM2" s="543"/>
      <c r="EKN2" s="543"/>
      <c r="EKO2" s="543"/>
      <c r="EKP2" s="543"/>
      <c r="EKQ2" s="543"/>
      <c r="EKR2" s="543"/>
      <c r="EKS2" s="543"/>
      <c r="EKT2" s="543"/>
      <c r="EKU2" s="543"/>
      <c r="EKV2" s="543"/>
      <c r="EKW2" s="543"/>
      <c r="EKX2" s="543"/>
      <c r="EKY2" s="543"/>
      <c r="EKZ2" s="543"/>
      <c r="ELA2" s="543"/>
      <c r="ELB2" s="543"/>
      <c r="ELC2" s="543"/>
      <c r="ELD2" s="543"/>
      <c r="ELE2" s="543"/>
      <c r="ELF2" s="543"/>
      <c r="ELG2" s="543"/>
      <c r="ELH2" s="543"/>
      <c r="ELI2" s="543"/>
      <c r="ELJ2" s="543"/>
      <c r="ELK2" s="543"/>
      <c r="ELL2" s="543"/>
      <c r="ELM2" s="543"/>
      <c r="ELN2" s="543"/>
      <c r="ELO2" s="543"/>
      <c r="ELP2" s="543"/>
      <c r="ELQ2" s="543"/>
      <c r="ELR2" s="543"/>
      <c r="ELS2" s="543"/>
      <c r="ELT2" s="543"/>
      <c r="ELU2" s="543"/>
      <c r="ELV2" s="543"/>
      <c r="ELW2" s="543"/>
      <c r="ELX2" s="543"/>
      <c r="ELY2" s="543"/>
      <c r="ELZ2" s="543"/>
      <c r="EMA2" s="543"/>
      <c r="EMB2" s="543"/>
      <c r="EMC2" s="543"/>
      <c r="EMD2" s="543"/>
      <c r="EME2" s="543"/>
      <c r="EMF2" s="543"/>
      <c r="EMG2" s="543"/>
      <c r="EMH2" s="543"/>
      <c r="EMI2" s="543"/>
      <c r="EMJ2" s="543"/>
      <c r="EMK2" s="543"/>
      <c r="EML2" s="543"/>
      <c r="EMM2" s="543"/>
      <c r="EMN2" s="543"/>
      <c r="EMO2" s="543"/>
      <c r="EMP2" s="543"/>
      <c r="EMQ2" s="543"/>
      <c r="EMR2" s="543"/>
      <c r="EMS2" s="543"/>
      <c r="EMT2" s="543"/>
      <c r="EMU2" s="543"/>
      <c r="EMV2" s="543"/>
      <c r="EMW2" s="543"/>
      <c r="EMX2" s="543"/>
      <c r="EMY2" s="543"/>
      <c r="EMZ2" s="543"/>
      <c r="ENA2" s="543"/>
      <c r="ENB2" s="543"/>
      <c r="ENC2" s="543"/>
      <c r="END2" s="543"/>
      <c r="ENE2" s="543"/>
      <c r="ENF2" s="543"/>
      <c r="ENG2" s="543"/>
      <c r="ENH2" s="543"/>
      <c r="ENI2" s="543"/>
      <c r="ENJ2" s="543"/>
      <c r="ENK2" s="543"/>
      <c r="ENL2" s="543"/>
      <c r="ENM2" s="543"/>
      <c r="ENN2" s="543"/>
      <c r="ENO2" s="543"/>
      <c r="ENP2" s="543"/>
      <c r="ENQ2" s="543"/>
      <c r="ENR2" s="543"/>
      <c r="ENS2" s="543"/>
      <c r="ENT2" s="543"/>
      <c r="ENU2" s="543"/>
      <c r="ENV2" s="543"/>
      <c r="ENW2" s="543"/>
      <c r="ENX2" s="543"/>
      <c r="ENY2" s="543"/>
      <c r="ENZ2" s="543"/>
      <c r="EOA2" s="543"/>
      <c r="EOB2" s="543"/>
      <c r="EOC2" s="543"/>
      <c r="EOD2" s="543"/>
      <c r="EOE2" s="543"/>
      <c r="EOF2" s="543"/>
      <c r="EOG2" s="543"/>
      <c r="EOH2" s="543"/>
      <c r="EOI2" s="543"/>
      <c r="EOJ2" s="543"/>
      <c r="EOK2" s="543"/>
      <c r="EOL2" s="543"/>
      <c r="EOM2" s="543"/>
      <c r="EON2" s="543"/>
      <c r="EOO2" s="543"/>
      <c r="EOP2" s="543"/>
      <c r="EOQ2" s="543"/>
      <c r="EOR2" s="543"/>
      <c r="EOS2" s="543"/>
      <c r="EOT2" s="543"/>
      <c r="EOU2" s="543"/>
      <c r="EOV2" s="543"/>
      <c r="EOW2" s="543"/>
      <c r="EOX2" s="543"/>
      <c r="EOY2" s="543"/>
      <c r="EOZ2" s="543"/>
      <c r="EPA2" s="543"/>
      <c r="EPB2" s="543"/>
      <c r="EPC2" s="543"/>
      <c r="EPD2" s="543"/>
      <c r="EPE2" s="543"/>
      <c r="EPF2" s="543"/>
      <c r="EPG2" s="543"/>
      <c r="EPH2" s="543"/>
      <c r="EPI2" s="543"/>
      <c r="EPJ2" s="543"/>
      <c r="EPK2" s="543"/>
      <c r="EPL2" s="543"/>
      <c r="EPM2" s="543"/>
      <c r="EPN2" s="543"/>
      <c r="EPO2" s="543"/>
      <c r="EPP2" s="543"/>
      <c r="EPQ2" s="543"/>
      <c r="EPR2" s="543"/>
      <c r="EPS2" s="543"/>
      <c r="EPT2" s="543"/>
      <c r="EPU2" s="543"/>
      <c r="EPV2" s="543"/>
      <c r="EPW2" s="543"/>
      <c r="EPX2" s="543"/>
      <c r="EPY2" s="543"/>
      <c r="EPZ2" s="543"/>
      <c r="EQA2" s="543"/>
      <c r="EQB2" s="543"/>
      <c r="EQC2" s="543"/>
      <c r="EQD2" s="543"/>
      <c r="EQE2" s="543"/>
      <c r="EQF2" s="543"/>
      <c r="EQG2" s="543"/>
      <c r="EQH2" s="543"/>
      <c r="EQI2" s="543"/>
      <c r="EQJ2" s="543"/>
      <c r="EQK2" s="543"/>
      <c r="EQL2" s="543"/>
      <c r="EQM2" s="543"/>
      <c r="EQN2" s="543"/>
      <c r="EQO2" s="543"/>
      <c r="EQP2" s="543"/>
      <c r="EQQ2" s="543"/>
      <c r="EQR2" s="543"/>
      <c r="EQS2" s="543"/>
      <c r="EQT2" s="543"/>
      <c r="EQU2" s="543"/>
      <c r="EQV2" s="543"/>
      <c r="EQW2" s="543"/>
      <c r="EQX2" s="543"/>
      <c r="EQY2" s="543"/>
      <c r="EQZ2" s="543"/>
      <c r="ERA2" s="543"/>
      <c r="ERB2" s="543"/>
      <c r="ERC2" s="543"/>
      <c r="ERD2" s="543"/>
      <c r="ERE2" s="543"/>
      <c r="ERF2" s="543"/>
      <c r="ERG2" s="543"/>
      <c r="ERH2" s="543"/>
      <c r="ERI2" s="543"/>
      <c r="ERJ2" s="543"/>
      <c r="ERK2" s="543"/>
      <c r="ERL2" s="543"/>
      <c r="ERM2" s="543"/>
      <c r="ERN2" s="543"/>
      <c r="ERO2" s="543"/>
      <c r="ERP2" s="543"/>
      <c r="ERQ2" s="543"/>
      <c r="ERR2" s="543"/>
      <c r="ERS2" s="543"/>
      <c r="ERT2" s="543"/>
      <c r="ERU2" s="543"/>
      <c r="ERV2" s="543"/>
      <c r="ERW2" s="543"/>
      <c r="ERX2" s="543"/>
      <c r="ERY2" s="543"/>
      <c r="ERZ2" s="543"/>
      <c r="ESA2" s="543"/>
      <c r="ESB2" s="543"/>
      <c r="ESC2" s="543"/>
      <c r="ESD2" s="543"/>
      <c r="ESE2" s="543"/>
      <c r="ESF2" s="543"/>
      <c r="ESG2" s="543"/>
      <c r="ESH2" s="543"/>
      <c r="ESI2" s="543"/>
      <c r="ESJ2" s="543"/>
      <c r="ESK2" s="543"/>
      <c r="ESL2" s="543"/>
      <c r="ESM2" s="543"/>
      <c r="ESN2" s="543"/>
      <c r="ESO2" s="543"/>
      <c r="ESP2" s="543"/>
      <c r="ESQ2" s="543"/>
      <c r="ESR2" s="543"/>
      <c r="ESS2" s="543"/>
      <c r="EST2" s="543"/>
      <c r="ESU2" s="543"/>
      <c r="ESV2" s="543"/>
      <c r="ESW2" s="543"/>
      <c r="ESX2" s="543"/>
      <c r="ESY2" s="543"/>
      <c r="ESZ2" s="543"/>
      <c r="ETA2" s="543"/>
      <c r="ETB2" s="543"/>
      <c r="ETC2" s="543"/>
      <c r="ETD2" s="543"/>
      <c r="ETE2" s="543"/>
      <c r="ETF2" s="543"/>
      <c r="ETG2" s="543"/>
      <c r="ETH2" s="543"/>
      <c r="ETI2" s="543"/>
      <c r="ETJ2" s="543"/>
      <c r="ETK2" s="543"/>
      <c r="ETL2" s="543"/>
      <c r="ETM2" s="543"/>
      <c r="ETN2" s="543"/>
      <c r="ETO2" s="543"/>
      <c r="ETP2" s="543"/>
      <c r="ETQ2" s="543"/>
      <c r="ETR2" s="543"/>
      <c r="ETS2" s="543"/>
      <c r="ETT2" s="543"/>
      <c r="ETU2" s="543"/>
      <c r="ETV2" s="543"/>
      <c r="ETW2" s="543"/>
      <c r="ETX2" s="543"/>
      <c r="ETY2" s="543"/>
      <c r="ETZ2" s="543"/>
      <c r="EUA2" s="543"/>
      <c r="EUB2" s="543"/>
      <c r="EUC2" s="543"/>
      <c r="EUD2" s="543"/>
      <c r="EUE2" s="543"/>
      <c r="EUF2" s="543"/>
      <c r="EUG2" s="543"/>
      <c r="EUH2" s="543"/>
      <c r="EUI2" s="543"/>
      <c r="EUJ2" s="543"/>
      <c r="EUK2" s="543"/>
      <c r="EUL2" s="543"/>
      <c r="EUM2" s="543"/>
      <c r="EUN2" s="543"/>
      <c r="EUO2" s="543"/>
      <c r="EUP2" s="543"/>
      <c r="EUQ2" s="543"/>
      <c r="EUR2" s="543"/>
      <c r="EUS2" s="543"/>
      <c r="EUT2" s="543"/>
      <c r="EUU2" s="543"/>
      <c r="EUV2" s="543"/>
      <c r="EUW2" s="543"/>
      <c r="EUX2" s="543"/>
      <c r="EUY2" s="543"/>
      <c r="EUZ2" s="543"/>
      <c r="EVA2" s="543"/>
      <c r="EVB2" s="543"/>
      <c r="EVC2" s="543"/>
      <c r="EVD2" s="543"/>
      <c r="EVE2" s="543"/>
      <c r="EVF2" s="543"/>
      <c r="EVG2" s="543"/>
      <c r="EVH2" s="543"/>
      <c r="EVI2" s="543"/>
      <c r="EVJ2" s="543"/>
      <c r="EVK2" s="543"/>
      <c r="EVL2" s="543"/>
      <c r="EVM2" s="543"/>
      <c r="EVN2" s="543"/>
      <c r="EVO2" s="543"/>
      <c r="EVP2" s="543"/>
      <c r="EVQ2" s="543"/>
      <c r="EVR2" s="543"/>
      <c r="EVS2" s="543"/>
      <c r="EVT2" s="543"/>
      <c r="EVU2" s="543"/>
      <c r="EVV2" s="543"/>
      <c r="EVW2" s="543"/>
      <c r="EVX2" s="543"/>
      <c r="EVY2" s="543"/>
      <c r="EVZ2" s="543"/>
      <c r="EWA2" s="543"/>
      <c r="EWB2" s="543"/>
      <c r="EWC2" s="543"/>
      <c r="EWD2" s="543"/>
      <c r="EWE2" s="543"/>
      <c r="EWF2" s="543"/>
      <c r="EWG2" s="543"/>
      <c r="EWH2" s="543"/>
      <c r="EWI2" s="543"/>
      <c r="EWJ2" s="543"/>
      <c r="EWK2" s="543"/>
      <c r="EWL2" s="543"/>
      <c r="EWM2" s="543"/>
      <c r="EWN2" s="543"/>
      <c r="EWO2" s="543"/>
      <c r="EWP2" s="543"/>
      <c r="EWQ2" s="543"/>
      <c r="EWR2" s="543"/>
      <c r="EWS2" s="543"/>
      <c r="EWT2" s="543"/>
      <c r="EWU2" s="543"/>
      <c r="EWV2" s="543"/>
      <c r="EWW2" s="543"/>
      <c r="EWX2" s="543"/>
      <c r="EWY2" s="543"/>
      <c r="EWZ2" s="543"/>
      <c r="EXA2" s="543"/>
      <c r="EXB2" s="543"/>
      <c r="EXC2" s="543"/>
      <c r="EXD2" s="543"/>
      <c r="EXE2" s="543"/>
      <c r="EXF2" s="543"/>
      <c r="EXG2" s="543"/>
      <c r="EXH2" s="543"/>
      <c r="EXI2" s="543"/>
      <c r="EXJ2" s="543"/>
      <c r="EXK2" s="543"/>
      <c r="EXL2" s="543"/>
      <c r="EXM2" s="543"/>
      <c r="EXN2" s="543"/>
      <c r="EXO2" s="543"/>
      <c r="EXP2" s="543"/>
      <c r="EXQ2" s="543"/>
      <c r="EXR2" s="543"/>
      <c r="EXS2" s="543"/>
      <c r="EXT2" s="543"/>
      <c r="EXU2" s="543"/>
      <c r="EXV2" s="543"/>
      <c r="EXW2" s="543"/>
      <c r="EXX2" s="543"/>
      <c r="EXY2" s="543"/>
      <c r="EXZ2" s="543"/>
      <c r="EYA2" s="543"/>
      <c r="EYB2" s="543"/>
      <c r="EYC2" s="543"/>
      <c r="EYD2" s="543"/>
      <c r="EYE2" s="543"/>
      <c r="EYF2" s="543"/>
      <c r="EYG2" s="543"/>
      <c r="EYH2" s="543"/>
      <c r="EYI2" s="543"/>
      <c r="EYJ2" s="543"/>
      <c r="EYK2" s="543"/>
      <c r="EYL2" s="543"/>
      <c r="EYM2" s="543"/>
      <c r="EYN2" s="543"/>
      <c r="EYO2" s="543"/>
      <c r="EYP2" s="543"/>
      <c r="EYQ2" s="543"/>
      <c r="EYR2" s="543"/>
      <c r="EYS2" s="543"/>
      <c r="EYT2" s="543"/>
      <c r="EYU2" s="543"/>
      <c r="EYV2" s="543"/>
      <c r="EYW2" s="543"/>
      <c r="EYX2" s="543"/>
      <c r="EYY2" s="543"/>
      <c r="EYZ2" s="543"/>
      <c r="EZA2" s="543"/>
      <c r="EZB2" s="543"/>
      <c r="EZC2" s="543"/>
      <c r="EZD2" s="543"/>
      <c r="EZE2" s="543"/>
      <c r="EZF2" s="543"/>
      <c r="EZG2" s="543"/>
      <c r="EZH2" s="543"/>
      <c r="EZI2" s="543"/>
      <c r="EZJ2" s="543"/>
      <c r="EZK2" s="543"/>
      <c r="EZL2" s="543"/>
      <c r="EZM2" s="543"/>
      <c r="EZN2" s="543"/>
      <c r="EZO2" s="543"/>
      <c r="EZP2" s="543"/>
      <c r="EZQ2" s="543"/>
      <c r="EZR2" s="543"/>
      <c r="EZS2" s="543"/>
      <c r="EZT2" s="543"/>
      <c r="EZU2" s="543"/>
      <c r="EZV2" s="543"/>
      <c r="EZW2" s="543"/>
      <c r="EZX2" s="543"/>
      <c r="EZY2" s="543"/>
      <c r="EZZ2" s="543"/>
      <c r="FAA2" s="543"/>
      <c r="FAB2" s="543"/>
      <c r="FAC2" s="543"/>
      <c r="FAD2" s="543"/>
      <c r="FAE2" s="543"/>
      <c r="FAF2" s="543"/>
      <c r="FAG2" s="543"/>
      <c r="FAH2" s="543"/>
      <c r="FAI2" s="543"/>
      <c r="FAJ2" s="543"/>
      <c r="FAK2" s="543"/>
      <c r="FAL2" s="543"/>
      <c r="FAM2" s="543"/>
      <c r="FAN2" s="543"/>
      <c r="FAO2" s="543"/>
      <c r="FAP2" s="543"/>
      <c r="FAQ2" s="543"/>
      <c r="FAR2" s="543"/>
      <c r="FAS2" s="543"/>
      <c r="FAT2" s="543"/>
      <c r="FAU2" s="543"/>
      <c r="FAV2" s="543"/>
      <c r="FAW2" s="543"/>
      <c r="FAX2" s="543"/>
      <c r="FAY2" s="543"/>
      <c r="FAZ2" s="543"/>
      <c r="FBA2" s="543"/>
      <c r="FBB2" s="543"/>
      <c r="FBC2" s="543"/>
      <c r="FBD2" s="543"/>
      <c r="FBE2" s="543"/>
      <c r="FBF2" s="543"/>
      <c r="FBG2" s="543"/>
      <c r="FBH2" s="543"/>
      <c r="FBI2" s="543"/>
      <c r="FBJ2" s="543"/>
      <c r="FBK2" s="543"/>
      <c r="FBL2" s="543"/>
      <c r="FBM2" s="543"/>
      <c r="FBN2" s="543"/>
      <c r="FBO2" s="543"/>
      <c r="FBP2" s="543"/>
      <c r="FBQ2" s="543"/>
      <c r="FBR2" s="543"/>
      <c r="FBS2" s="543"/>
      <c r="FBT2" s="543"/>
      <c r="FBU2" s="543"/>
      <c r="FBV2" s="543"/>
      <c r="FBW2" s="543"/>
      <c r="FBX2" s="543"/>
      <c r="FBY2" s="543"/>
      <c r="FBZ2" s="543"/>
      <c r="FCA2" s="543"/>
      <c r="FCB2" s="543"/>
      <c r="FCC2" s="543"/>
      <c r="FCD2" s="543"/>
      <c r="FCE2" s="543"/>
      <c r="FCF2" s="543"/>
      <c r="FCG2" s="543"/>
      <c r="FCH2" s="543"/>
      <c r="FCI2" s="543"/>
      <c r="FCJ2" s="543"/>
      <c r="FCK2" s="543"/>
      <c r="FCL2" s="543"/>
      <c r="FCM2" s="543"/>
      <c r="FCN2" s="543"/>
      <c r="FCO2" s="543"/>
      <c r="FCP2" s="543"/>
      <c r="FCQ2" s="543"/>
      <c r="FCR2" s="543"/>
      <c r="FCS2" s="543"/>
      <c r="FCT2" s="543"/>
      <c r="FCU2" s="543"/>
      <c r="FCV2" s="543"/>
      <c r="FCW2" s="543"/>
      <c r="FCX2" s="543"/>
      <c r="FCY2" s="543"/>
      <c r="FCZ2" s="543"/>
      <c r="FDA2" s="543"/>
      <c r="FDB2" s="543"/>
      <c r="FDC2" s="543"/>
      <c r="FDD2" s="543"/>
      <c r="FDE2" s="543"/>
      <c r="FDF2" s="543"/>
      <c r="FDG2" s="543"/>
      <c r="FDH2" s="543"/>
      <c r="FDI2" s="543"/>
      <c r="FDJ2" s="543"/>
      <c r="FDK2" s="543"/>
      <c r="FDL2" s="543"/>
      <c r="FDM2" s="543"/>
      <c r="FDN2" s="543"/>
      <c r="FDO2" s="543"/>
      <c r="FDP2" s="543"/>
      <c r="FDQ2" s="543"/>
      <c r="FDR2" s="543"/>
      <c r="FDS2" s="543"/>
      <c r="FDT2" s="543"/>
      <c r="FDU2" s="543"/>
      <c r="FDV2" s="543"/>
      <c r="FDW2" s="543"/>
      <c r="FDX2" s="543"/>
      <c r="FDY2" s="543"/>
      <c r="FDZ2" s="543"/>
      <c r="FEA2" s="543"/>
      <c r="FEB2" s="543"/>
      <c r="FEC2" s="543"/>
      <c r="FED2" s="543"/>
      <c r="FEE2" s="543"/>
      <c r="FEF2" s="543"/>
      <c r="FEG2" s="543"/>
      <c r="FEH2" s="543"/>
      <c r="FEI2" s="543"/>
      <c r="FEJ2" s="543"/>
      <c r="FEK2" s="543"/>
      <c r="FEL2" s="543"/>
      <c r="FEM2" s="543"/>
      <c r="FEN2" s="543"/>
      <c r="FEO2" s="543"/>
      <c r="FEP2" s="543"/>
      <c r="FEQ2" s="543"/>
      <c r="FER2" s="543"/>
      <c r="FES2" s="543"/>
      <c r="FET2" s="543"/>
      <c r="FEU2" s="543"/>
      <c r="FEV2" s="543"/>
      <c r="FEW2" s="543"/>
      <c r="FEX2" s="543"/>
      <c r="FEY2" s="543"/>
      <c r="FEZ2" s="543"/>
      <c r="FFA2" s="543"/>
      <c r="FFB2" s="543"/>
      <c r="FFC2" s="543"/>
      <c r="FFD2" s="543"/>
      <c r="FFE2" s="543"/>
      <c r="FFF2" s="543"/>
      <c r="FFG2" s="543"/>
      <c r="FFH2" s="543"/>
      <c r="FFI2" s="543"/>
      <c r="FFJ2" s="543"/>
      <c r="FFK2" s="543"/>
      <c r="FFL2" s="543"/>
      <c r="FFM2" s="543"/>
      <c r="FFN2" s="543"/>
      <c r="FFO2" s="543"/>
      <c r="FFP2" s="543"/>
      <c r="FFQ2" s="543"/>
      <c r="FFR2" s="543"/>
      <c r="FFS2" s="543"/>
      <c r="FFT2" s="543"/>
      <c r="FFU2" s="543"/>
      <c r="FFV2" s="543"/>
      <c r="FFW2" s="543"/>
      <c r="FFX2" s="543"/>
      <c r="FFY2" s="543"/>
      <c r="FFZ2" s="543"/>
      <c r="FGA2" s="543"/>
      <c r="FGB2" s="543"/>
      <c r="FGC2" s="543"/>
      <c r="FGD2" s="543"/>
      <c r="FGE2" s="543"/>
      <c r="FGF2" s="543"/>
      <c r="FGG2" s="543"/>
      <c r="FGH2" s="543"/>
      <c r="FGI2" s="543"/>
      <c r="FGJ2" s="543"/>
      <c r="FGK2" s="543"/>
      <c r="FGL2" s="543"/>
      <c r="FGM2" s="543"/>
      <c r="FGN2" s="543"/>
      <c r="FGO2" s="543"/>
      <c r="FGP2" s="543"/>
      <c r="FGQ2" s="543"/>
      <c r="FGR2" s="543"/>
      <c r="FGS2" s="543"/>
      <c r="FGT2" s="543"/>
      <c r="FGU2" s="543"/>
      <c r="FGV2" s="543"/>
      <c r="FGW2" s="543"/>
      <c r="FGX2" s="543"/>
      <c r="FGY2" s="543"/>
      <c r="FGZ2" s="543"/>
      <c r="FHA2" s="543"/>
      <c r="FHB2" s="543"/>
      <c r="FHC2" s="543"/>
      <c r="FHD2" s="543"/>
      <c r="FHE2" s="543"/>
      <c r="FHF2" s="543"/>
      <c r="FHG2" s="543"/>
      <c r="FHH2" s="543"/>
      <c r="FHI2" s="543"/>
      <c r="FHJ2" s="543"/>
      <c r="FHK2" s="543"/>
      <c r="FHL2" s="543"/>
      <c r="FHM2" s="543"/>
      <c r="FHN2" s="543"/>
      <c r="FHO2" s="543"/>
      <c r="FHP2" s="543"/>
      <c r="FHQ2" s="543"/>
      <c r="FHR2" s="543"/>
      <c r="FHS2" s="543"/>
      <c r="FHT2" s="543"/>
      <c r="FHU2" s="543"/>
      <c r="FHV2" s="543"/>
      <c r="FHW2" s="543"/>
      <c r="FHX2" s="543"/>
      <c r="FHY2" s="543"/>
      <c r="FHZ2" s="543"/>
      <c r="FIA2" s="543"/>
      <c r="FIB2" s="543"/>
      <c r="FIC2" s="543"/>
      <c r="FID2" s="543"/>
      <c r="FIE2" s="543"/>
      <c r="FIF2" s="543"/>
      <c r="FIG2" s="543"/>
      <c r="FIH2" s="543"/>
      <c r="FII2" s="543"/>
      <c r="FIJ2" s="543"/>
      <c r="FIK2" s="543"/>
      <c r="FIL2" s="543"/>
      <c r="FIM2" s="543"/>
      <c r="FIN2" s="543"/>
      <c r="FIO2" s="543"/>
      <c r="FIP2" s="543"/>
      <c r="FIQ2" s="543"/>
      <c r="FIR2" s="543"/>
      <c r="FIS2" s="543"/>
      <c r="FIT2" s="543"/>
      <c r="FIU2" s="543"/>
      <c r="FIV2" s="543"/>
      <c r="FIW2" s="543"/>
      <c r="FIX2" s="543"/>
      <c r="FIY2" s="543"/>
      <c r="FIZ2" s="543"/>
      <c r="FJA2" s="543"/>
      <c r="FJB2" s="543"/>
      <c r="FJC2" s="543"/>
      <c r="FJD2" s="543"/>
      <c r="FJE2" s="543"/>
      <c r="FJF2" s="543"/>
      <c r="FJG2" s="543"/>
      <c r="FJH2" s="543"/>
      <c r="FJI2" s="543"/>
      <c r="FJJ2" s="543"/>
      <c r="FJK2" s="543"/>
      <c r="FJL2" s="543"/>
      <c r="FJM2" s="543"/>
      <c r="FJN2" s="543"/>
      <c r="FJO2" s="543"/>
      <c r="FJP2" s="543"/>
      <c r="FJQ2" s="543"/>
      <c r="FJR2" s="543"/>
      <c r="FJS2" s="543"/>
      <c r="FJT2" s="543"/>
      <c r="FJU2" s="543"/>
      <c r="FJV2" s="543"/>
      <c r="FJW2" s="543"/>
      <c r="FJX2" s="543"/>
      <c r="FJY2" s="543"/>
      <c r="FJZ2" s="543"/>
      <c r="FKA2" s="543"/>
      <c r="FKB2" s="543"/>
      <c r="FKC2" s="543"/>
      <c r="FKD2" s="543"/>
      <c r="FKE2" s="543"/>
      <c r="FKF2" s="543"/>
      <c r="FKG2" s="543"/>
      <c r="FKH2" s="543"/>
      <c r="FKI2" s="543"/>
      <c r="FKJ2" s="543"/>
      <c r="FKK2" s="543"/>
      <c r="FKL2" s="543"/>
      <c r="FKM2" s="543"/>
      <c r="FKN2" s="543"/>
      <c r="FKO2" s="543"/>
      <c r="FKP2" s="543"/>
      <c r="FKQ2" s="543"/>
      <c r="FKR2" s="543"/>
      <c r="FKS2" s="543"/>
      <c r="FKT2" s="543"/>
      <c r="FKU2" s="543"/>
      <c r="FKV2" s="543"/>
      <c r="FKW2" s="543"/>
      <c r="FKX2" s="543"/>
      <c r="FKY2" s="543"/>
      <c r="FKZ2" s="543"/>
      <c r="FLA2" s="543"/>
      <c r="FLB2" s="543"/>
      <c r="FLC2" s="543"/>
      <c r="FLD2" s="543"/>
      <c r="FLE2" s="543"/>
      <c r="FLF2" s="543"/>
      <c r="FLG2" s="543"/>
      <c r="FLH2" s="543"/>
      <c r="FLI2" s="543"/>
      <c r="FLJ2" s="543"/>
      <c r="FLK2" s="543"/>
      <c r="FLL2" s="543"/>
      <c r="FLM2" s="543"/>
      <c r="FLN2" s="543"/>
      <c r="FLO2" s="543"/>
      <c r="FLP2" s="543"/>
      <c r="FLQ2" s="543"/>
      <c r="FLR2" s="543"/>
      <c r="FLS2" s="543"/>
      <c r="FLT2" s="543"/>
      <c r="FLU2" s="543"/>
      <c r="FLV2" s="543"/>
      <c r="FLW2" s="543"/>
      <c r="FLX2" s="543"/>
      <c r="FLY2" s="543"/>
      <c r="FLZ2" s="543"/>
      <c r="FMA2" s="543"/>
      <c r="FMB2" s="543"/>
      <c r="FMC2" s="543"/>
      <c r="FMD2" s="543"/>
      <c r="FME2" s="543"/>
      <c r="FMF2" s="543"/>
      <c r="FMG2" s="543"/>
      <c r="FMH2" s="543"/>
      <c r="FMI2" s="543"/>
      <c r="FMJ2" s="543"/>
      <c r="FMK2" s="543"/>
      <c r="FML2" s="543"/>
      <c r="FMM2" s="543"/>
      <c r="FMN2" s="543"/>
      <c r="FMO2" s="543"/>
      <c r="FMP2" s="543"/>
      <c r="FMQ2" s="543"/>
      <c r="FMR2" s="543"/>
      <c r="FMS2" s="543"/>
      <c r="FMT2" s="543"/>
      <c r="FMU2" s="543"/>
      <c r="FMV2" s="543"/>
      <c r="FMW2" s="543"/>
      <c r="FMX2" s="543"/>
      <c r="FMY2" s="543"/>
      <c r="FMZ2" s="543"/>
      <c r="FNA2" s="543"/>
      <c r="FNB2" s="543"/>
      <c r="FNC2" s="543"/>
      <c r="FND2" s="543"/>
      <c r="FNE2" s="543"/>
      <c r="FNF2" s="543"/>
      <c r="FNG2" s="543"/>
      <c r="FNH2" s="543"/>
      <c r="FNI2" s="543"/>
      <c r="FNJ2" s="543"/>
      <c r="FNK2" s="543"/>
      <c r="FNL2" s="543"/>
      <c r="FNM2" s="543"/>
      <c r="FNN2" s="543"/>
      <c r="FNO2" s="543"/>
      <c r="FNP2" s="543"/>
      <c r="FNQ2" s="543"/>
      <c r="FNR2" s="543"/>
      <c r="FNS2" s="543"/>
      <c r="FNT2" s="543"/>
      <c r="FNU2" s="543"/>
      <c r="FNV2" s="543"/>
      <c r="FNW2" s="543"/>
      <c r="FNX2" s="543"/>
      <c r="FNY2" s="543"/>
      <c r="FNZ2" s="543"/>
      <c r="FOA2" s="543"/>
      <c r="FOB2" s="543"/>
      <c r="FOC2" s="543"/>
      <c r="FOD2" s="543"/>
      <c r="FOE2" s="543"/>
      <c r="FOF2" s="543"/>
      <c r="FOG2" s="543"/>
      <c r="FOH2" s="543"/>
      <c r="FOI2" s="543"/>
      <c r="FOJ2" s="543"/>
      <c r="FOK2" s="543"/>
      <c r="FOL2" s="543"/>
      <c r="FOM2" s="543"/>
      <c r="FON2" s="543"/>
      <c r="FOO2" s="543"/>
      <c r="FOP2" s="543"/>
      <c r="FOQ2" s="543"/>
      <c r="FOR2" s="543"/>
      <c r="FOS2" s="543"/>
      <c r="FOT2" s="543"/>
      <c r="FOU2" s="543"/>
      <c r="FOV2" s="543"/>
      <c r="FOW2" s="543"/>
      <c r="FOX2" s="543"/>
      <c r="FOY2" s="543"/>
      <c r="FOZ2" s="543"/>
      <c r="FPA2" s="543"/>
      <c r="FPB2" s="543"/>
      <c r="FPC2" s="543"/>
      <c r="FPD2" s="543"/>
      <c r="FPE2" s="543"/>
      <c r="FPF2" s="543"/>
      <c r="FPG2" s="543"/>
      <c r="FPH2" s="543"/>
      <c r="FPI2" s="543"/>
      <c r="FPJ2" s="543"/>
      <c r="FPK2" s="543"/>
      <c r="FPL2" s="543"/>
      <c r="FPM2" s="543"/>
      <c r="FPN2" s="543"/>
      <c r="FPO2" s="543"/>
      <c r="FPP2" s="543"/>
      <c r="FPQ2" s="543"/>
      <c r="FPR2" s="543"/>
      <c r="FPS2" s="543"/>
      <c r="FPT2" s="543"/>
      <c r="FPU2" s="543"/>
      <c r="FPV2" s="543"/>
      <c r="FPW2" s="543"/>
      <c r="FPX2" s="543"/>
      <c r="FPY2" s="543"/>
      <c r="FPZ2" s="543"/>
      <c r="FQA2" s="543"/>
      <c r="FQB2" s="543"/>
      <c r="FQC2" s="543"/>
      <c r="FQD2" s="543"/>
      <c r="FQE2" s="543"/>
      <c r="FQF2" s="543"/>
      <c r="FQG2" s="543"/>
      <c r="FQH2" s="543"/>
      <c r="FQI2" s="543"/>
      <c r="FQJ2" s="543"/>
      <c r="FQK2" s="543"/>
      <c r="FQL2" s="543"/>
      <c r="FQM2" s="543"/>
      <c r="FQN2" s="543"/>
      <c r="FQO2" s="543"/>
      <c r="FQP2" s="543"/>
      <c r="FQQ2" s="543"/>
      <c r="FQR2" s="543"/>
      <c r="FQS2" s="543"/>
      <c r="FQT2" s="543"/>
      <c r="FQU2" s="543"/>
      <c r="FQV2" s="543"/>
      <c r="FQW2" s="543"/>
      <c r="FQX2" s="543"/>
      <c r="FQY2" s="543"/>
      <c r="FQZ2" s="543"/>
      <c r="FRA2" s="543"/>
      <c r="FRB2" s="543"/>
      <c r="FRC2" s="543"/>
      <c r="FRD2" s="543"/>
      <c r="FRE2" s="543"/>
      <c r="FRF2" s="543"/>
      <c r="FRG2" s="543"/>
      <c r="FRH2" s="543"/>
      <c r="FRI2" s="543"/>
      <c r="FRJ2" s="543"/>
      <c r="FRK2" s="543"/>
      <c r="FRL2" s="543"/>
      <c r="FRM2" s="543"/>
      <c r="FRN2" s="543"/>
      <c r="FRO2" s="543"/>
      <c r="FRP2" s="543"/>
      <c r="FRQ2" s="543"/>
      <c r="FRR2" s="543"/>
      <c r="FRS2" s="543"/>
      <c r="FRT2" s="543"/>
      <c r="FRU2" s="543"/>
      <c r="FRV2" s="543"/>
      <c r="FRW2" s="543"/>
      <c r="FRX2" s="543"/>
      <c r="FRY2" s="543"/>
      <c r="FRZ2" s="543"/>
      <c r="FSA2" s="543"/>
      <c r="FSB2" s="543"/>
      <c r="FSC2" s="543"/>
      <c r="FSD2" s="543"/>
      <c r="FSE2" s="543"/>
      <c r="FSF2" s="543"/>
      <c r="FSG2" s="543"/>
      <c r="FSH2" s="543"/>
      <c r="FSI2" s="543"/>
      <c r="FSJ2" s="543"/>
      <c r="FSK2" s="543"/>
      <c r="FSL2" s="543"/>
      <c r="FSM2" s="543"/>
      <c r="FSN2" s="543"/>
      <c r="FSO2" s="543"/>
      <c r="FSP2" s="543"/>
      <c r="FSQ2" s="543"/>
      <c r="FSR2" s="543"/>
      <c r="FSS2" s="543"/>
      <c r="FST2" s="543"/>
      <c r="FSU2" s="543"/>
      <c r="FSV2" s="543"/>
      <c r="FSW2" s="543"/>
      <c r="FSX2" s="543"/>
      <c r="FSY2" s="543"/>
      <c r="FSZ2" s="543"/>
      <c r="FTA2" s="543"/>
      <c r="FTB2" s="543"/>
      <c r="FTC2" s="543"/>
      <c r="FTD2" s="543"/>
      <c r="FTE2" s="543"/>
      <c r="FTF2" s="543"/>
      <c r="FTG2" s="543"/>
      <c r="FTH2" s="543"/>
      <c r="FTI2" s="543"/>
      <c r="FTJ2" s="543"/>
      <c r="FTK2" s="543"/>
      <c r="FTL2" s="543"/>
      <c r="FTM2" s="543"/>
      <c r="FTN2" s="543"/>
      <c r="FTO2" s="543"/>
      <c r="FTP2" s="543"/>
      <c r="FTQ2" s="543"/>
      <c r="FTR2" s="543"/>
      <c r="FTS2" s="543"/>
      <c r="FTT2" s="543"/>
      <c r="FTU2" s="543"/>
      <c r="FTV2" s="543"/>
      <c r="FTW2" s="543"/>
      <c r="FTX2" s="543"/>
      <c r="FTY2" s="543"/>
      <c r="FTZ2" s="543"/>
      <c r="FUA2" s="543"/>
      <c r="FUB2" s="543"/>
      <c r="FUC2" s="543"/>
      <c r="FUD2" s="543"/>
      <c r="FUE2" s="543"/>
      <c r="FUF2" s="543"/>
      <c r="FUG2" s="543"/>
      <c r="FUH2" s="543"/>
      <c r="FUI2" s="543"/>
      <c r="FUJ2" s="543"/>
      <c r="FUK2" s="543"/>
      <c r="FUL2" s="543"/>
      <c r="FUM2" s="543"/>
      <c r="FUN2" s="543"/>
      <c r="FUO2" s="543"/>
      <c r="FUP2" s="543"/>
      <c r="FUQ2" s="543"/>
      <c r="FUR2" s="543"/>
      <c r="FUS2" s="543"/>
      <c r="FUT2" s="543"/>
      <c r="FUU2" s="543"/>
      <c r="FUV2" s="543"/>
      <c r="FUW2" s="543"/>
      <c r="FUX2" s="543"/>
      <c r="FUY2" s="543"/>
      <c r="FUZ2" s="543"/>
      <c r="FVA2" s="543"/>
      <c r="FVB2" s="543"/>
      <c r="FVC2" s="543"/>
      <c r="FVD2" s="543"/>
      <c r="FVE2" s="543"/>
      <c r="FVF2" s="543"/>
      <c r="FVG2" s="543"/>
      <c r="FVH2" s="543"/>
      <c r="FVI2" s="543"/>
      <c r="FVJ2" s="543"/>
      <c r="FVK2" s="543"/>
      <c r="FVL2" s="543"/>
      <c r="FVM2" s="543"/>
      <c r="FVN2" s="543"/>
      <c r="FVO2" s="543"/>
      <c r="FVP2" s="543"/>
      <c r="FVQ2" s="543"/>
      <c r="FVR2" s="543"/>
      <c r="FVS2" s="543"/>
      <c r="FVT2" s="543"/>
      <c r="FVU2" s="543"/>
      <c r="FVV2" s="543"/>
      <c r="FVW2" s="543"/>
      <c r="FVX2" s="543"/>
      <c r="FVY2" s="543"/>
      <c r="FVZ2" s="543"/>
      <c r="FWA2" s="543"/>
      <c r="FWB2" s="543"/>
      <c r="FWC2" s="543"/>
      <c r="FWD2" s="543"/>
      <c r="FWE2" s="543"/>
      <c r="FWF2" s="543"/>
      <c r="FWG2" s="543"/>
      <c r="FWH2" s="543"/>
      <c r="FWI2" s="543"/>
      <c r="FWJ2" s="543"/>
      <c r="FWK2" s="543"/>
      <c r="FWL2" s="543"/>
      <c r="FWM2" s="543"/>
      <c r="FWN2" s="543"/>
      <c r="FWO2" s="543"/>
      <c r="FWP2" s="543"/>
      <c r="FWQ2" s="543"/>
      <c r="FWR2" s="543"/>
      <c r="FWS2" s="543"/>
      <c r="FWT2" s="543"/>
      <c r="FWU2" s="543"/>
      <c r="FWV2" s="543"/>
      <c r="FWW2" s="543"/>
      <c r="FWX2" s="543"/>
      <c r="FWY2" s="543"/>
      <c r="FWZ2" s="543"/>
      <c r="FXA2" s="543"/>
      <c r="FXB2" s="543"/>
      <c r="FXC2" s="543"/>
      <c r="FXD2" s="543"/>
      <c r="FXE2" s="543"/>
      <c r="FXF2" s="543"/>
      <c r="FXG2" s="543"/>
      <c r="FXH2" s="543"/>
      <c r="FXI2" s="543"/>
      <c r="FXJ2" s="543"/>
      <c r="FXK2" s="543"/>
      <c r="FXL2" s="543"/>
      <c r="FXM2" s="543"/>
      <c r="FXN2" s="543"/>
      <c r="FXO2" s="543"/>
      <c r="FXP2" s="543"/>
      <c r="FXQ2" s="543"/>
      <c r="FXR2" s="543"/>
      <c r="FXS2" s="543"/>
      <c r="FXT2" s="543"/>
      <c r="FXU2" s="543"/>
      <c r="FXV2" s="543"/>
      <c r="FXW2" s="543"/>
      <c r="FXX2" s="543"/>
      <c r="FXY2" s="543"/>
      <c r="FXZ2" s="543"/>
      <c r="FYA2" s="543"/>
      <c r="FYB2" s="543"/>
      <c r="FYC2" s="543"/>
      <c r="FYD2" s="543"/>
      <c r="FYE2" s="543"/>
      <c r="FYF2" s="543"/>
      <c r="FYG2" s="543"/>
      <c r="FYH2" s="543"/>
      <c r="FYI2" s="543"/>
      <c r="FYJ2" s="543"/>
      <c r="FYK2" s="543"/>
      <c r="FYL2" s="543"/>
      <c r="FYM2" s="543"/>
      <c r="FYN2" s="543"/>
      <c r="FYO2" s="543"/>
      <c r="FYP2" s="543"/>
      <c r="FYQ2" s="543"/>
      <c r="FYR2" s="543"/>
      <c r="FYS2" s="543"/>
      <c r="FYT2" s="543"/>
      <c r="FYU2" s="543"/>
      <c r="FYV2" s="543"/>
      <c r="FYW2" s="543"/>
      <c r="FYX2" s="543"/>
      <c r="FYY2" s="543"/>
      <c r="FYZ2" s="543"/>
      <c r="FZA2" s="543"/>
      <c r="FZB2" s="543"/>
      <c r="FZC2" s="543"/>
      <c r="FZD2" s="543"/>
      <c r="FZE2" s="543"/>
      <c r="FZF2" s="543"/>
      <c r="FZG2" s="543"/>
      <c r="FZH2" s="543"/>
      <c r="FZI2" s="543"/>
      <c r="FZJ2" s="543"/>
      <c r="FZK2" s="543"/>
      <c r="FZL2" s="543"/>
      <c r="FZM2" s="543"/>
      <c r="FZN2" s="543"/>
      <c r="FZO2" s="543"/>
      <c r="FZP2" s="543"/>
      <c r="FZQ2" s="543"/>
      <c r="FZR2" s="543"/>
      <c r="FZS2" s="543"/>
      <c r="FZT2" s="543"/>
      <c r="FZU2" s="543"/>
      <c r="FZV2" s="543"/>
      <c r="FZW2" s="543"/>
      <c r="FZX2" s="543"/>
      <c r="FZY2" s="543"/>
      <c r="FZZ2" s="543"/>
      <c r="GAA2" s="543"/>
      <c r="GAB2" s="543"/>
      <c r="GAC2" s="543"/>
      <c r="GAD2" s="543"/>
      <c r="GAE2" s="543"/>
      <c r="GAF2" s="543"/>
      <c r="GAG2" s="543"/>
      <c r="GAH2" s="543"/>
      <c r="GAI2" s="543"/>
      <c r="GAJ2" s="543"/>
      <c r="GAK2" s="543"/>
      <c r="GAL2" s="543"/>
      <c r="GAM2" s="543"/>
      <c r="GAN2" s="543"/>
      <c r="GAO2" s="543"/>
      <c r="GAP2" s="543"/>
      <c r="GAQ2" s="543"/>
      <c r="GAR2" s="543"/>
      <c r="GAS2" s="543"/>
      <c r="GAT2" s="543"/>
      <c r="GAU2" s="543"/>
      <c r="GAV2" s="543"/>
      <c r="GAW2" s="543"/>
      <c r="GAX2" s="543"/>
      <c r="GAY2" s="543"/>
      <c r="GAZ2" s="543"/>
      <c r="GBA2" s="543"/>
      <c r="GBB2" s="543"/>
      <c r="GBC2" s="543"/>
      <c r="GBD2" s="543"/>
      <c r="GBE2" s="543"/>
      <c r="GBF2" s="543"/>
      <c r="GBG2" s="543"/>
      <c r="GBH2" s="543"/>
      <c r="GBI2" s="543"/>
      <c r="GBJ2" s="543"/>
      <c r="GBK2" s="543"/>
      <c r="GBL2" s="543"/>
      <c r="GBM2" s="543"/>
      <c r="GBN2" s="543"/>
      <c r="GBO2" s="543"/>
      <c r="GBP2" s="543"/>
      <c r="GBQ2" s="543"/>
      <c r="GBR2" s="543"/>
      <c r="GBS2" s="543"/>
      <c r="GBT2" s="543"/>
      <c r="GBU2" s="543"/>
      <c r="GBV2" s="543"/>
      <c r="GBW2" s="543"/>
      <c r="GBX2" s="543"/>
      <c r="GBY2" s="543"/>
      <c r="GBZ2" s="543"/>
      <c r="GCA2" s="543"/>
      <c r="GCB2" s="543"/>
      <c r="GCC2" s="543"/>
      <c r="GCD2" s="543"/>
      <c r="GCE2" s="543"/>
      <c r="GCF2" s="543"/>
      <c r="GCG2" s="543"/>
      <c r="GCH2" s="543"/>
      <c r="GCI2" s="543"/>
      <c r="GCJ2" s="543"/>
      <c r="GCK2" s="543"/>
      <c r="GCL2" s="543"/>
      <c r="GCM2" s="543"/>
      <c r="GCN2" s="543"/>
      <c r="GCO2" s="543"/>
      <c r="GCP2" s="543"/>
      <c r="GCQ2" s="543"/>
      <c r="GCR2" s="543"/>
      <c r="GCS2" s="543"/>
      <c r="GCT2" s="543"/>
      <c r="GCU2" s="543"/>
      <c r="GCV2" s="543"/>
      <c r="GCW2" s="543"/>
      <c r="GCX2" s="543"/>
      <c r="GCY2" s="543"/>
      <c r="GCZ2" s="543"/>
      <c r="GDA2" s="543"/>
      <c r="GDB2" s="543"/>
      <c r="GDC2" s="543"/>
      <c r="GDD2" s="543"/>
      <c r="GDE2" s="543"/>
      <c r="GDF2" s="543"/>
      <c r="GDG2" s="543"/>
      <c r="GDH2" s="543"/>
      <c r="GDI2" s="543"/>
      <c r="GDJ2" s="543"/>
      <c r="GDK2" s="543"/>
      <c r="GDL2" s="543"/>
      <c r="GDM2" s="543"/>
      <c r="GDN2" s="543"/>
      <c r="GDO2" s="543"/>
      <c r="GDP2" s="543"/>
      <c r="GDQ2" s="543"/>
      <c r="GDR2" s="543"/>
      <c r="GDS2" s="543"/>
      <c r="GDT2" s="543"/>
      <c r="GDU2" s="543"/>
      <c r="GDV2" s="543"/>
      <c r="GDW2" s="543"/>
      <c r="GDX2" s="543"/>
      <c r="GDY2" s="543"/>
      <c r="GDZ2" s="543"/>
      <c r="GEA2" s="543"/>
      <c r="GEB2" s="543"/>
      <c r="GEC2" s="543"/>
      <c r="GED2" s="543"/>
      <c r="GEE2" s="543"/>
      <c r="GEF2" s="543"/>
      <c r="GEG2" s="543"/>
      <c r="GEH2" s="543"/>
      <c r="GEI2" s="543"/>
      <c r="GEJ2" s="543"/>
      <c r="GEK2" s="543"/>
      <c r="GEL2" s="543"/>
      <c r="GEM2" s="543"/>
      <c r="GEN2" s="543"/>
      <c r="GEO2" s="543"/>
      <c r="GEP2" s="543"/>
      <c r="GEQ2" s="543"/>
      <c r="GER2" s="543"/>
      <c r="GES2" s="543"/>
      <c r="GET2" s="543"/>
      <c r="GEU2" s="543"/>
      <c r="GEV2" s="543"/>
      <c r="GEW2" s="543"/>
      <c r="GEX2" s="543"/>
      <c r="GEY2" s="543"/>
      <c r="GEZ2" s="543"/>
      <c r="GFA2" s="543"/>
      <c r="GFB2" s="543"/>
      <c r="GFC2" s="543"/>
      <c r="GFD2" s="543"/>
      <c r="GFE2" s="543"/>
      <c r="GFF2" s="543"/>
      <c r="GFG2" s="543"/>
      <c r="GFH2" s="543"/>
      <c r="GFI2" s="543"/>
      <c r="GFJ2" s="543"/>
      <c r="GFK2" s="543"/>
      <c r="GFL2" s="543"/>
      <c r="GFM2" s="543"/>
      <c r="GFN2" s="543"/>
      <c r="GFO2" s="543"/>
      <c r="GFP2" s="543"/>
      <c r="GFQ2" s="543"/>
      <c r="GFR2" s="543"/>
      <c r="GFS2" s="543"/>
      <c r="GFT2" s="543"/>
      <c r="GFU2" s="543"/>
      <c r="GFV2" s="543"/>
      <c r="GFW2" s="543"/>
      <c r="GFX2" s="543"/>
      <c r="GFY2" s="543"/>
      <c r="GFZ2" s="543"/>
      <c r="GGA2" s="543"/>
      <c r="GGB2" s="543"/>
      <c r="GGC2" s="543"/>
      <c r="GGD2" s="543"/>
      <c r="GGE2" s="543"/>
      <c r="GGF2" s="543"/>
      <c r="GGG2" s="543"/>
      <c r="GGH2" s="543"/>
      <c r="GGI2" s="543"/>
      <c r="GGJ2" s="543"/>
      <c r="GGK2" s="543"/>
      <c r="GGL2" s="543"/>
      <c r="GGM2" s="543"/>
      <c r="GGN2" s="543"/>
      <c r="GGO2" s="543"/>
      <c r="GGP2" s="543"/>
      <c r="GGQ2" s="543"/>
      <c r="GGR2" s="543"/>
      <c r="GGS2" s="543"/>
      <c r="GGT2" s="543"/>
      <c r="GGU2" s="543"/>
      <c r="GGV2" s="543"/>
      <c r="GGW2" s="543"/>
      <c r="GGX2" s="543"/>
      <c r="GGY2" s="543"/>
      <c r="GGZ2" s="543"/>
      <c r="GHA2" s="543"/>
      <c r="GHB2" s="543"/>
      <c r="GHC2" s="543"/>
      <c r="GHD2" s="543"/>
      <c r="GHE2" s="543"/>
      <c r="GHF2" s="543"/>
      <c r="GHG2" s="543"/>
      <c r="GHH2" s="543"/>
      <c r="GHI2" s="543"/>
      <c r="GHJ2" s="543"/>
      <c r="GHK2" s="543"/>
      <c r="GHL2" s="543"/>
      <c r="GHM2" s="543"/>
      <c r="GHN2" s="543"/>
      <c r="GHO2" s="543"/>
      <c r="GHP2" s="543"/>
      <c r="GHQ2" s="543"/>
      <c r="GHR2" s="543"/>
      <c r="GHS2" s="543"/>
      <c r="GHT2" s="543"/>
      <c r="GHU2" s="543"/>
      <c r="GHV2" s="543"/>
      <c r="GHW2" s="543"/>
      <c r="GHX2" s="543"/>
      <c r="GHY2" s="543"/>
      <c r="GHZ2" s="543"/>
      <c r="GIA2" s="543"/>
      <c r="GIB2" s="543"/>
      <c r="GIC2" s="543"/>
      <c r="GID2" s="543"/>
      <c r="GIE2" s="543"/>
      <c r="GIF2" s="543"/>
      <c r="GIG2" s="543"/>
      <c r="GIH2" s="543"/>
      <c r="GII2" s="543"/>
      <c r="GIJ2" s="543"/>
      <c r="GIK2" s="543"/>
      <c r="GIL2" s="543"/>
      <c r="GIM2" s="543"/>
      <c r="GIN2" s="543"/>
      <c r="GIO2" s="543"/>
      <c r="GIP2" s="543"/>
      <c r="GIQ2" s="543"/>
      <c r="GIR2" s="543"/>
      <c r="GIS2" s="543"/>
      <c r="GIT2" s="543"/>
      <c r="GIU2" s="543"/>
      <c r="GIV2" s="543"/>
      <c r="GIW2" s="543"/>
      <c r="GIX2" s="543"/>
      <c r="GIY2" s="543"/>
      <c r="GIZ2" s="543"/>
      <c r="GJA2" s="543"/>
      <c r="GJB2" s="543"/>
      <c r="GJC2" s="543"/>
      <c r="GJD2" s="543"/>
      <c r="GJE2" s="543"/>
      <c r="GJF2" s="543"/>
      <c r="GJG2" s="543"/>
      <c r="GJH2" s="543"/>
      <c r="GJI2" s="543"/>
      <c r="GJJ2" s="543"/>
      <c r="GJK2" s="543"/>
      <c r="GJL2" s="543"/>
      <c r="GJM2" s="543"/>
      <c r="GJN2" s="543"/>
      <c r="GJO2" s="543"/>
      <c r="GJP2" s="543"/>
      <c r="GJQ2" s="543"/>
      <c r="GJR2" s="543"/>
      <c r="GJS2" s="543"/>
      <c r="GJT2" s="543"/>
      <c r="GJU2" s="543"/>
      <c r="GJV2" s="543"/>
      <c r="GJW2" s="543"/>
      <c r="GJX2" s="543"/>
      <c r="GJY2" s="543"/>
      <c r="GJZ2" s="543"/>
      <c r="GKA2" s="543"/>
      <c r="GKB2" s="543"/>
      <c r="GKC2" s="543"/>
      <c r="GKD2" s="543"/>
      <c r="GKE2" s="543"/>
      <c r="GKF2" s="543"/>
      <c r="GKG2" s="543"/>
      <c r="GKH2" s="543"/>
      <c r="GKI2" s="543"/>
      <c r="GKJ2" s="543"/>
      <c r="GKK2" s="543"/>
      <c r="GKL2" s="543"/>
      <c r="GKM2" s="543"/>
      <c r="GKN2" s="543"/>
      <c r="GKO2" s="543"/>
      <c r="GKP2" s="543"/>
      <c r="GKQ2" s="543"/>
      <c r="GKR2" s="543"/>
      <c r="GKS2" s="543"/>
      <c r="GKT2" s="543"/>
      <c r="GKU2" s="543"/>
      <c r="GKV2" s="543"/>
      <c r="GKW2" s="543"/>
      <c r="GKX2" s="543"/>
      <c r="GKY2" s="543"/>
      <c r="GKZ2" s="543"/>
      <c r="GLA2" s="543"/>
      <c r="GLB2" s="543"/>
      <c r="GLC2" s="543"/>
      <c r="GLD2" s="543"/>
      <c r="GLE2" s="543"/>
      <c r="GLF2" s="543"/>
      <c r="GLG2" s="543"/>
      <c r="GLH2" s="543"/>
      <c r="GLI2" s="543"/>
      <c r="GLJ2" s="543"/>
      <c r="GLK2" s="543"/>
      <c r="GLL2" s="543"/>
      <c r="GLM2" s="543"/>
      <c r="GLN2" s="543"/>
      <c r="GLO2" s="543"/>
      <c r="GLP2" s="543"/>
      <c r="GLQ2" s="543"/>
      <c r="GLR2" s="543"/>
      <c r="GLS2" s="543"/>
      <c r="GLT2" s="543"/>
      <c r="GLU2" s="543"/>
      <c r="GLV2" s="543"/>
      <c r="GLW2" s="543"/>
      <c r="GLX2" s="543"/>
      <c r="GLY2" s="543"/>
      <c r="GLZ2" s="543"/>
      <c r="GMA2" s="543"/>
      <c r="GMB2" s="543"/>
      <c r="GMC2" s="543"/>
      <c r="GMD2" s="543"/>
      <c r="GME2" s="543"/>
      <c r="GMF2" s="543"/>
      <c r="GMG2" s="543"/>
      <c r="GMH2" s="543"/>
      <c r="GMI2" s="543"/>
      <c r="GMJ2" s="543"/>
      <c r="GMK2" s="543"/>
      <c r="GML2" s="543"/>
      <c r="GMM2" s="543"/>
      <c r="GMN2" s="543"/>
      <c r="GMO2" s="543"/>
      <c r="GMP2" s="543"/>
      <c r="GMQ2" s="543"/>
      <c r="GMR2" s="543"/>
      <c r="GMS2" s="543"/>
      <c r="GMT2" s="543"/>
      <c r="GMU2" s="543"/>
      <c r="GMV2" s="543"/>
      <c r="GMW2" s="543"/>
      <c r="GMX2" s="543"/>
      <c r="GMY2" s="543"/>
      <c r="GMZ2" s="543"/>
      <c r="GNA2" s="543"/>
      <c r="GNB2" s="543"/>
      <c r="GNC2" s="543"/>
      <c r="GND2" s="543"/>
      <c r="GNE2" s="543"/>
      <c r="GNF2" s="543"/>
      <c r="GNG2" s="543"/>
      <c r="GNH2" s="543"/>
      <c r="GNI2" s="543"/>
      <c r="GNJ2" s="543"/>
      <c r="GNK2" s="543"/>
      <c r="GNL2" s="543"/>
      <c r="GNM2" s="543"/>
      <c r="GNN2" s="543"/>
      <c r="GNO2" s="543"/>
      <c r="GNP2" s="543"/>
      <c r="GNQ2" s="543"/>
      <c r="GNR2" s="543"/>
      <c r="GNS2" s="543"/>
      <c r="GNT2" s="543"/>
      <c r="GNU2" s="543"/>
      <c r="GNV2" s="543"/>
      <c r="GNW2" s="543"/>
      <c r="GNX2" s="543"/>
      <c r="GNY2" s="543"/>
      <c r="GNZ2" s="543"/>
      <c r="GOA2" s="543"/>
      <c r="GOB2" s="543"/>
      <c r="GOC2" s="543"/>
      <c r="GOD2" s="543"/>
      <c r="GOE2" s="543"/>
      <c r="GOF2" s="543"/>
      <c r="GOG2" s="543"/>
      <c r="GOH2" s="543"/>
      <c r="GOI2" s="543"/>
      <c r="GOJ2" s="543"/>
      <c r="GOK2" s="543"/>
      <c r="GOL2" s="543"/>
      <c r="GOM2" s="543"/>
      <c r="GON2" s="543"/>
      <c r="GOO2" s="543"/>
      <c r="GOP2" s="543"/>
      <c r="GOQ2" s="543"/>
      <c r="GOR2" s="543"/>
      <c r="GOS2" s="543"/>
      <c r="GOT2" s="543"/>
      <c r="GOU2" s="543"/>
      <c r="GOV2" s="543"/>
      <c r="GOW2" s="543"/>
      <c r="GOX2" s="543"/>
      <c r="GOY2" s="543"/>
      <c r="GOZ2" s="543"/>
      <c r="GPA2" s="543"/>
      <c r="GPB2" s="543"/>
      <c r="GPC2" s="543"/>
      <c r="GPD2" s="543"/>
      <c r="GPE2" s="543"/>
      <c r="GPF2" s="543"/>
      <c r="GPG2" s="543"/>
      <c r="GPH2" s="543"/>
      <c r="GPI2" s="543"/>
      <c r="GPJ2" s="543"/>
      <c r="GPK2" s="543"/>
      <c r="GPL2" s="543"/>
      <c r="GPM2" s="543"/>
      <c r="GPN2" s="543"/>
      <c r="GPO2" s="543"/>
      <c r="GPP2" s="543"/>
      <c r="GPQ2" s="543"/>
      <c r="GPR2" s="543"/>
      <c r="GPS2" s="543"/>
      <c r="GPT2" s="543"/>
      <c r="GPU2" s="543"/>
      <c r="GPV2" s="543"/>
      <c r="GPW2" s="543"/>
      <c r="GPX2" s="543"/>
      <c r="GPY2" s="543"/>
      <c r="GPZ2" s="543"/>
      <c r="GQA2" s="543"/>
      <c r="GQB2" s="543"/>
      <c r="GQC2" s="543"/>
      <c r="GQD2" s="543"/>
      <c r="GQE2" s="543"/>
      <c r="GQF2" s="543"/>
      <c r="GQG2" s="543"/>
      <c r="GQH2" s="543"/>
      <c r="GQI2" s="543"/>
      <c r="GQJ2" s="543"/>
      <c r="GQK2" s="543"/>
      <c r="GQL2" s="543"/>
      <c r="GQM2" s="543"/>
      <c r="GQN2" s="543"/>
      <c r="GQO2" s="543"/>
      <c r="GQP2" s="543"/>
      <c r="GQQ2" s="543"/>
      <c r="GQR2" s="543"/>
      <c r="GQS2" s="543"/>
      <c r="GQT2" s="543"/>
      <c r="GQU2" s="543"/>
      <c r="GQV2" s="543"/>
      <c r="GQW2" s="543"/>
      <c r="GQX2" s="543"/>
      <c r="GQY2" s="543"/>
      <c r="GQZ2" s="543"/>
      <c r="GRA2" s="543"/>
      <c r="GRB2" s="543"/>
      <c r="GRC2" s="543"/>
      <c r="GRD2" s="543"/>
      <c r="GRE2" s="543"/>
      <c r="GRF2" s="543"/>
      <c r="GRG2" s="543"/>
      <c r="GRH2" s="543"/>
      <c r="GRI2" s="543"/>
      <c r="GRJ2" s="543"/>
      <c r="GRK2" s="543"/>
      <c r="GRL2" s="543"/>
      <c r="GRM2" s="543"/>
      <c r="GRN2" s="543"/>
      <c r="GRO2" s="543"/>
      <c r="GRP2" s="543"/>
      <c r="GRQ2" s="543"/>
      <c r="GRR2" s="543"/>
      <c r="GRS2" s="543"/>
      <c r="GRT2" s="543"/>
      <c r="GRU2" s="543"/>
      <c r="GRV2" s="543"/>
      <c r="GRW2" s="543"/>
      <c r="GRX2" s="543"/>
      <c r="GRY2" s="543"/>
      <c r="GRZ2" s="543"/>
      <c r="GSA2" s="543"/>
      <c r="GSB2" s="543"/>
      <c r="GSC2" s="543"/>
      <c r="GSD2" s="543"/>
      <c r="GSE2" s="543"/>
      <c r="GSF2" s="543"/>
      <c r="GSG2" s="543"/>
      <c r="GSH2" s="543"/>
      <c r="GSI2" s="543"/>
      <c r="GSJ2" s="543"/>
      <c r="GSK2" s="543"/>
      <c r="GSL2" s="543"/>
      <c r="GSM2" s="543"/>
      <c r="GSN2" s="543"/>
      <c r="GSO2" s="543"/>
      <c r="GSP2" s="543"/>
      <c r="GSQ2" s="543"/>
      <c r="GSR2" s="543"/>
      <c r="GSS2" s="543"/>
      <c r="GST2" s="543"/>
      <c r="GSU2" s="543"/>
      <c r="GSV2" s="543"/>
      <c r="GSW2" s="543"/>
      <c r="GSX2" s="543"/>
      <c r="GSY2" s="543"/>
      <c r="GSZ2" s="543"/>
      <c r="GTA2" s="543"/>
      <c r="GTB2" s="543"/>
      <c r="GTC2" s="543"/>
      <c r="GTD2" s="543"/>
      <c r="GTE2" s="543"/>
      <c r="GTF2" s="543"/>
      <c r="GTG2" s="543"/>
      <c r="GTH2" s="543"/>
      <c r="GTI2" s="543"/>
      <c r="GTJ2" s="543"/>
      <c r="GTK2" s="543"/>
      <c r="GTL2" s="543"/>
      <c r="GTM2" s="543"/>
      <c r="GTN2" s="543"/>
      <c r="GTO2" s="543"/>
      <c r="GTP2" s="543"/>
      <c r="GTQ2" s="543"/>
      <c r="GTR2" s="543"/>
      <c r="GTS2" s="543"/>
      <c r="GTT2" s="543"/>
      <c r="GTU2" s="543"/>
      <c r="GTV2" s="543"/>
      <c r="GTW2" s="543"/>
      <c r="GTX2" s="543"/>
      <c r="GTY2" s="543"/>
      <c r="GTZ2" s="543"/>
      <c r="GUA2" s="543"/>
      <c r="GUB2" s="543"/>
      <c r="GUC2" s="543"/>
      <c r="GUD2" s="543"/>
      <c r="GUE2" s="543"/>
      <c r="GUF2" s="543"/>
      <c r="GUG2" s="543"/>
      <c r="GUH2" s="543"/>
      <c r="GUI2" s="543"/>
      <c r="GUJ2" s="543"/>
      <c r="GUK2" s="543"/>
      <c r="GUL2" s="543"/>
      <c r="GUM2" s="543"/>
      <c r="GUN2" s="543"/>
      <c r="GUO2" s="543"/>
      <c r="GUP2" s="543"/>
      <c r="GUQ2" s="543"/>
      <c r="GUR2" s="543"/>
      <c r="GUS2" s="543"/>
      <c r="GUT2" s="543"/>
      <c r="GUU2" s="543"/>
      <c r="GUV2" s="543"/>
      <c r="GUW2" s="543"/>
      <c r="GUX2" s="543"/>
      <c r="GUY2" s="543"/>
      <c r="GUZ2" s="543"/>
      <c r="GVA2" s="543"/>
      <c r="GVB2" s="543"/>
      <c r="GVC2" s="543"/>
      <c r="GVD2" s="543"/>
      <c r="GVE2" s="543"/>
      <c r="GVF2" s="543"/>
      <c r="GVG2" s="543"/>
      <c r="GVH2" s="543"/>
      <c r="GVI2" s="543"/>
      <c r="GVJ2" s="543"/>
      <c r="GVK2" s="543"/>
      <c r="GVL2" s="543"/>
      <c r="GVM2" s="543"/>
      <c r="GVN2" s="543"/>
      <c r="GVO2" s="543"/>
      <c r="GVP2" s="543"/>
      <c r="GVQ2" s="543"/>
      <c r="GVR2" s="543"/>
      <c r="GVS2" s="543"/>
      <c r="GVT2" s="543"/>
      <c r="GVU2" s="543"/>
      <c r="GVV2" s="543"/>
      <c r="GVW2" s="543"/>
      <c r="GVX2" s="543"/>
      <c r="GVY2" s="543"/>
      <c r="GVZ2" s="543"/>
      <c r="GWA2" s="543"/>
      <c r="GWB2" s="543"/>
      <c r="GWC2" s="543"/>
      <c r="GWD2" s="543"/>
      <c r="GWE2" s="543"/>
      <c r="GWF2" s="543"/>
      <c r="GWG2" s="543"/>
      <c r="GWH2" s="543"/>
      <c r="GWI2" s="543"/>
      <c r="GWJ2" s="543"/>
      <c r="GWK2" s="543"/>
      <c r="GWL2" s="543"/>
      <c r="GWM2" s="543"/>
      <c r="GWN2" s="543"/>
      <c r="GWO2" s="543"/>
      <c r="GWP2" s="543"/>
      <c r="GWQ2" s="543"/>
      <c r="GWR2" s="543"/>
      <c r="GWS2" s="543"/>
      <c r="GWT2" s="543"/>
      <c r="GWU2" s="543"/>
      <c r="GWV2" s="543"/>
      <c r="GWW2" s="543"/>
      <c r="GWX2" s="543"/>
      <c r="GWY2" s="543"/>
      <c r="GWZ2" s="543"/>
      <c r="GXA2" s="543"/>
      <c r="GXB2" s="543"/>
      <c r="GXC2" s="543"/>
      <c r="GXD2" s="543"/>
      <c r="GXE2" s="543"/>
      <c r="GXF2" s="543"/>
      <c r="GXG2" s="543"/>
      <c r="GXH2" s="543"/>
      <c r="GXI2" s="543"/>
      <c r="GXJ2" s="543"/>
      <c r="GXK2" s="543"/>
      <c r="GXL2" s="543"/>
      <c r="GXM2" s="543"/>
      <c r="GXN2" s="543"/>
      <c r="GXO2" s="543"/>
      <c r="GXP2" s="543"/>
      <c r="GXQ2" s="543"/>
      <c r="GXR2" s="543"/>
      <c r="GXS2" s="543"/>
      <c r="GXT2" s="543"/>
      <c r="GXU2" s="543"/>
      <c r="GXV2" s="543"/>
      <c r="GXW2" s="543"/>
      <c r="GXX2" s="543"/>
      <c r="GXY2" s="543"/>
      <c r="GXZ2" s="543"/>
      <c r="GYA2" s="543"/>
      <c r="GYB2" s="543"/>
      <c r="GYC2" s="543"/>
      <c r="GYD2" s="543"/>
      <c r="GYE2" s="543"/>
      <c r="GYF2" s="543"/>
      <c r="GYG2" s="543"/>
      <c r="GYH2" s="543"/>
      <c r="GYI2" s="543"/>
      <c r="GYJ2" s="543"/>
      <c r="GYK2" s="543"/>
      <c r="GYL2" s="543"/>
      <c r="GYM2" s="543"/>
      <c r="GYN2" s="543"/>
      <c r="GYO2" s="543"/>
      <c r="GYP2" s="543"/>
      <c r="GYQ2" s="543"/>
      <c r="GYR2" s="543"/>
      <c r="GYS2" s="543"/>
      <c r="GYT2" s="543"/>
      <c r="GYU2" s="543"/>
      <c r="GYV2" s="543"/>
      <c r="GYW2" s="543"/>
      <c r="GYX2" s="543"/>
      <c r="GYY2" s="543"/>
      <c r="GYZ2" s="543"/>
      <c r="GZA2" s="543"/>
      <c r="GZB2" s="543"/>
      <c r="GZC2" s="543"/>
      <c r="GZD2" s="543"/>
      <c r="GZE2" s="543"/>
      <c r="GZF2" s="543"/>
      <c r="GZG2" s="543"/>
      <c r="GZH2" s="543"/>
      <c r="GZI2" s="543"/>
      <c r="GZJ2" s="543"/>
      <c r="GZK2" s="543"/>
      <c r="GZL2" s="543"/>
      <c r="GZM2" s="543"/>
      <c r="GZN2" s="543"/>
      <c r="GZO2" s="543"/>
      <c r="GZP2" s="543"/>
      <c r="GZQ2" s="543"/>
      <c r="GZR2" s="543"/>
      <c r="GZS2" s="543"/>
      <c r="GZT2" s="543"/>
      <c r="GZU2" s="543"/>
      <c r="GZV2" s="543"/>
      <c r="GZW2" s="543"/>
      <c r="GZX2" s="543"/>
      <c r="GZY2" s="543"/>
      <c r="GZZ2" s="543"/>
      <c r="HAA2" s="543"/>
      <c r="HAB2" s="543"/>
      <c r="HAC2" s="543"/>
      <c r="HAD2" s="543"/>
      <c r="HAE2" s="543"/>
      <c r="HAF2" s="543"/>
      <c r="HAG2" s="543"/>
      <c r="HAH2" s="543"/>
      <c r="HAI2" s="543"/>
      <c r="HAJ2" s="543"/>
      <c r="HAK2" s="543"/>
      <c r="HAL2" s="543"/>
      <c r="HAM2" s="543"/>
      <c r="HAN2" s="543"/>
      <c r="HAO2" s="543"/>
      <c r="HAP2" s="543"/>
      <c r="HAQ2" s="543"/>
      <c r="HAR2" s="543"/>
      <c r="HAS2" s="543"/>
      <c r="HAT2" s="543"/>
      <c r="HAU2" s="543"/>
      <c r="HAV2" s="543"/>
      <c r="HAW2" s="543"/>
      <c r="HAX2" s="543"/>
      <c r="HAY2" s="543"/>
      <c r="HAZ2" s="543"/>
      <c r="HBA2" s="543"/>
      <c r="HBB2" s="543"/>
      <c r="HBC2" s="543"/>
      <c r="HBD2" s="543"/>
      <c r="HBE2" s="543"/>
      <c r="HBF2" s="543"/>
      <c r="HBG2" s="543"/>
      <c r="HBH2" s="543"/>
      <c r="HBI2" s="543"/>
      <c r="HBJ2" s="543"/>
      <c r="HBK2" s="543"/>
      <c r="HBL2" s="543"/>
      <c r="HBM2" s="543"/>
      <c r="HBN2" s="543"/>
      <c r="HBO2" s="543"/>
      <c r="HBP2" s="543"/>
      <c r="HBQ2" s="543"/>
      <c r="HBR2" s="543"/>
      <c r="HBS2" s="543"/>
      <c r="HBT2" s="543"/>
      <c r="HBU2" s="543"/>
      <c r="HBV2" s="543"/>
      <c r="HBW2" s="543"/>
      <c r="HBX2" s="543"/>
      <c r="HBY2" s="543"/>
      <c r="HBZ2" s="543"/>
      <c r="HCA2" s="543"/>
      <c r="HCB2" s="543"/>
      <c r="HCC2" s="543"/>
      <c r="HCD2" s="543"/>
      <c r="HCE2" s="543"/>
      <c r="HCF2" s="543"/>
      <c r="HCG2" s="543"/>
      <c r="HCH2" s="543"/>
      <c r="HCI2" s="543"/>
      <c r="HCJ2" s="543"/>
      <c r="HCK2" s="543"/>
      <c r="HCL2" s="543"/>
      <c r="HCM2" s="543"/>
      <c r="HCN2" s="543"/>
      <c r="HCO2" s="543"/>
      <c r="HCP2" s="543"/>
      <c r="HCQ2" s="543"/>
      <c r="HCR2" s="543"/>
      <c r="HCS2" s="543"/>
      <c r="HCT2" s="543"/>
      <c r="HCU2" s="543"/>
      <c r="HCV2" s="543"/>
      <c r="HCW2" s="543"/>
      <c r="HCX2" s="543"/>
      <c r="HCY2" s="543"/>
      <c r="HCZ2" s="543"/>
      <c r="HDA2" s="543"/>
      <c r="HDB2" s="543"/>
      <c r="HDC2" s="543"/>
      <c r="HDD2" s="543"/>
      <c r="HDE2" s="543"/>
      <c r="HDF2" s="543"/>
      <c r="HDG2" s="543"/>
      <c r="HDH2" s="543"/>
      <c r="HDI2" s="543"/>
      <c r="HDJ2" s="543"/>
      <c r="HDK2" s="543"/>
      <c r="HDL2" s="543"/>
      <c r="HDM2" s="543"/>
      <c r="HDN2" s="543"/>
      <c r="HDO2" s="543"/>
      <c r="HDP2" s="543"/>
      <c r="HDQ2" s="543"/>
      <c r="HDR2" s="543"/>
      <c r="HDS2" s="543"/>
      <c r="HDT2" s="543"/>
      <c r="HDU2" s="543"/>
      <c r="HDV2" s="543"/>
      <c r="HDW2" s="543"/>
      <c r="HDX2" s="543"/>
      <c r="HDY2" s="543"/>
      <c r="HDZ2" s="543"/>
      <c r="HEA2" s="543"/>
      <c r="HEB2" s="543"/>
      <c r="HEC2" s="543"/>
      <c r="HED2" s="543"/>
      <c r="HEE2" s="543"/>
      <c r="HEF2" s="543"/>
      <c r="HEG2" s="543"/>
      <c r="HEH2" s="543"/>
      <c r="HEI2" s="543"/>
      <c r="HEJ2" s="543"/>
      <c r="HEK2" s="543"/>
      <c r="HEL2" s="543"/>
      <c r="HEM2" s="543"/>
      <c r="HEN2" s="543"/>
      <c r="HEO2" s="543"/>
      <c r="HEP2" s="543"/>
      <c r="HEQ2" s="543"/>
      <c r="HER2" s="543"/>
      <c r="HES2" s="543"/>
      <c r="HET2" s="543"/>
      <c r="HEU2" s="543"/>
      <c r="HEV2" s="543"/>
      <c r="HEW2" s="543"/>
      <c r="HEX2" s="543"/>
      <c r="HEY2" s="543"/>
      <c r="HEZ2" s="543"/>
      <c r="HFA2" s="543"/>
      <c r="HFB2" s="543"/>
      <c r="HFC2" s="543"/>
      <c r="HFD2" s="543"/>
      <c r="HFE2" s="543"/>
      <c r="HFF2" s="543"/>
      <c r="HFG2" s="543"/>
      <c r="HFH2" s="543"/>
      <c r="HFI2" s="543"/>
      <c r="HFJ2" s="543"/>
      <c r="HFK2" s="543"/>
      <c r="HFL2" s="543"/>
      <c r="HFM2" s="543"/>
      <c r="HFN2" s="543"/>
      <c r="HFO2" s="543"/>
      <c r="HFP2" s="543"/>
      <c r="HFQ2" s="543"/>
      <c r="HFR2" s="543"/>
      <c r="HFS2" s="543"/>
      <c r="HFT2" s="543"/>
      <c r="HFU2" s="543"/>
      <c r="HFV2" s="543"/>
      <c r="HFW2" s="543"/>
      <c r="HFX2" s="543"/>
      <c r="HFY2" s="543"/>
      <c r="HFZ2" s="543"/>
      <c r="HGA2" s="543"/>
      <c r="HGB2" s="543"/>
      <c r="HGC2" s="543"/>
      <c r="HGD2" s="543"/>
      <c r="HGE2" s="543"/>
      <c r="HGF2" s="543"/>
      <c r="HGG2" s="543"/>
      <c r="HGH2" s="543"/>
      <c r="HGI2" s="543"/>
      <c r="HGJ2" s="543"/>
      <c r="HGK2" s="543"/>
      <c r="HGL2" s="543"/>
      <c r="HGM2" s="543"/>
      <c r="HGN2" s="543"/>
      <c r="HGO2" s="543"/>
      <c r="HGP2" s="543"/>
      <c r="HGQ2" s="543"/>
      <c r="HGR2" s="543"/>
      <c r="HGS2" s="543"/>
      <c r="HGT2" s="543"/>
      <c r="HGU2" s="543"/>
      <c r="HGV2" s="543"/>
      <c r="HGW2" s="543"/>
      <c r="HGX2" s="543"/>
      <c r="HGY2" s="543"/>
      <c r="HGZ2" s="543"/>
      <c r="HHA2" s="543"/>
      <c r="HHB2" s="543"/>
      <c r="HHC2" s="543"/>
      <c r="HHD2" s="543"/>
      <c r="HHE2" s="543"/>
      <c r="HHF2" s="543"/>
      <c r="HHG2" s="543"/>
      <c r="HHH2" s="543"/>
      <c r="HHI2" s="543"/>
      <c r="HHJ2" s="543"/>
      <c r="HHK2" s="543"/>
      <c r="HHL2" s="543"/>
      <c r="HHM2" s="543"/>
      <c r="HHN2" s="543"/>
      <c r="HHO2" s="543"/>
      <c r="HHP2" s="543"/>
      <c r="HHQ2" s="543"/>
      <c r="HHR2" s="543"/>
      <c r="HHS2" s="543"/>
      <c r="HHT2" s="543"/>
      <c r="HHU2" s="543"/>
      <c r="HHV2" s="543"/>
      <c r="HHW2" s="543"/>
      <c r="HHX2" s="543"/>
      <c r="HHY2" s="543"/>
      <c r="HHZ2" s="543"/>
      <c r="HIA2" s="543"/>
      <c r="HIB2" s="543"/>
      <c r="HIC2" s="543"/>
      <c r="HID2" s="543"/>
      <c r="HIE2" s="543"/>
      <c r="HIF2" s="543"/>
      <c r="HIG2" s="543"/>
      <c r="HIH2" s="543"/>
      <c r="HII2" s="543"/>
      <c r="HIJ2" s="543"/>
      <c r="HIK2" s="543"/>
      <c r="HIL2" s="543"/>
      <c r="HIM2" s="543"/>
      <c r="HIN2" s="543"/>
      <c r="HIO2" s="543"/>
      <c r="HIP2" s="543"/>
      <c r="HIQ2" s="543"/>
      <c r="HIR2" s="543"/>
      <c r="HIS2" s="543"/>
      <c r="HIT2" s="543"/>
      <c r="HIU2" s="543"/>
      <c r="HIV2" s="543"/>
      <c r="HIW2" s="543"/>
      <c r="HIX2" s="543"/>
      <c r="HIY2" s="543"/>
      <c r="HIZ2" s="543"/>
      <c r="HJA2" s="543"/>
      <c r="HJB2" s="543"/>
      <c r="HJC2" s="543"/>
      <c r="HJD2" s="543"/>
      <c r="HJE2" s="543"/>
      <c r="HJF2" s="543"/>
      <c r="HJG2" s="543"/>
      <c r="HJH2" s="543"/>
      <c r="HJI2" s="543"/>
      <c r="HJJ2" s="543"/>
      <c r="HJK2" s="543"/>
      <c r="HJL2" s="543"/>
      <c r="HJM2" s="543"/>
      <c r="HJN2" s="543"/>
      <c r="HJO2" s="543"/>
      <c r="HJP2" s="543"/>
      <c r="HJQ2" s="543"/>
      <c r="HJR2" s="543"/>
      <c r="HJS2" s="543"/>
      <c r="HJT2" s="543"/>
      <c r="HJU2" s="543"/>
      <c r="HJV2" s="543"/>
      <c r="HJW2" s="543"/>
      <c r="HJX2" s="543"/>
      <c r="HJY2" s="543"/>
      <c r="HJZ2" s="543"/>
      <c r="HKA2" s="543"/>
      <c r="HKB2" s="543"/>
      <c r="HKC2" s="543"/>
      <c r="HKD2" s="543"/>
      <c r="HKE2" s="543"/>
      <c r="HKF2" s="543"/>
      <c r="HKG2" s="543"/>
      <c r="HKH2" s="543"/>
      <c r="HKI2" s="543"/>
      <c r="HKJ2" s="543"/>
      <c r="HKK2" s="543"/>
      <c r="HKL2" s="543"/>
      <c r="HKM2" s="543"/>
      <c r="HKN2" s="543"/>
      <c r="HKO2" s="543"/>
      <c r="HKP2" s="543"/>
      <c r="HKQ2" s="543"/>
      <c r="HKR2" s="543"/>
      <c r="HKS2" s="543"/>
      <c r="HKT2" s="543"/>
      <c r="HKU2" s="543"/>
      <c r="HKV2" s="543"/>
      <c r="HKW2" s="543"/>
      <c r="HKX2" s="543"/>
      <c r="HKY2" s="543"/>
      <c r="HKZ2" s="543"/>
      <c r="HLA2" s="543"/>
      <c r="HLB2" s="543"/>
      <c r="HLC2" s="543"/>
      <c r="HLD2" s="543"/>
      <c r="HLE2" s="543"/>
      <c r="HLF2" s="543"/>
      <c r="HLG2" s="543"/>
      <c r="HLH2" s="543"/>
      <c r="HLI2" s="543"/>
      <c r="HLJ2" s="543"/>
      <c r="HLK2" s="543"/>
      <c r="HLL2" s="543"/>
      <c r="HLM2" s="543"/>
      <c r="HLN2" s="543"/>
      <c r="HLO2" s="543"/>
      <c r="HLP2" s="543"/>
      <c r="HLQ2" s="543"/>
      <c r="HLR2" s="543"/>
      <c r="HLS2" s="543"/>
      <c r="HLT2" s="543"/>
      <c r="HLU2" s="543"/>
      <c r="HLV2" s="543"/>
      <c r="HLW2" s="543"/>
      <c r="HLX2" s="543"/>
      <c r="HLY2" s="543"/>
      <c r="HLZ2" s="543"/>
      <c r="HMA2" s="543"/>
      <c r="HMB2" s="543"/>
      <c r="HMC2" s="543"/>
      <c r="HMD2" s="543"/>
      <c r="HME2" s="543"/>
      <c r="HMF2" s="543"/>
      <c r="HMG2" s="543"/>
      <c r="HMH2" s="543"/>
      <c r="HMI2" s="543"/>
      <c r="HMJ2" s="543"/>
      <c r="HMK2" s="543"/>
      <c r="HML2" s="543"/>
      <c r="HMM2" s="543"/>
      <c r="HMN2" s="543"/>
      <c r="HMO2" s="543"/>
      <c r="HMP2" s="543"/>
      <c r="HMQ2" s="543"/>
      <c r="HMR2" s="543"/>
      <c r="HMS2" s="543"/>
      <c r="HMT2" s="543"/>
      <c r="HMU2" s="543"/>
      <c r="HMV2" s="543"/>
      <c r="HMW2" s="543"/>
      <c r="HMX2" s="543"/>
      <c r="HMY2" s="543"/>
      <c r="HMZ2" s="543"/>
      <c r="HNA2" s="543"/>
      <c r="HNB2" s="543"/>
      <c r="HNC2" s="543"/>
      <c r="HND2" s="543"/>
      <c r="HNE2" s="543"/>
      <c r="HNF2" s="543"/>
      <c r="HNG2" s="543"/>
      <c r="HNH2" s="543"/>
      <c r="HNI2" s="543"/>
      <c r="HNJ2" s="543"/>
      <c r="HNK2" s="543"/>
      <c r="HNL2" s="543"/>
      <c r="HNM2" s="543"/>
      <c r="HNN2" s="543"/>
      <c r="HNO2" s="543"/>
      <c r="HNP2" s="543"/>
      <c r="HNQ2" s="543"/>
      <c r="HNR2" s="543"/>
      <c r="HNS2" s="543"/>
      <c r="HNT2" s="543"/>
      <c r="HNU2" s="543"/>
      <c r="HNV2" s="543"/>
      <c r="HNW2" s="543"/>
      <c r="HNX2" s="543"/>
      <c r="HNY2" s="543"/>
      <c r="HNZ2" s="543"/>
      <c r="HOA2" s="543"/>
      <c r="HOB2" s="543"/>
      <c r="HOC2" s="543"/>
      <c r="HOD2" s="543"/>
      <c r="HOE2" s="543"/>
      <c r="HOF2" s="543"/>
      <c r="HOG2" s="543"/>
      <c r="HOH2" s="543"/>
      <c r="HOI2" s="543"/>
      <c r="HOJ2" s="543"/>
      <c r="HOK2" s="543"/>
      <c r="HOL2" s="543"/>
      <c r="HOM2" s="543"/>
      <c r="HON2" s="543"/>
      <c r="HOO2" s="543"/>
      <c r="HOP2" s="543"/>
      <c r="HOQ2" s="543"/>
      <c r="HOR2" s="543"/>
      <c r="HOS2" s="543"/>
      <c r="HOT2" s="543"/>
      <c r="HOU2" s="543"/>
      <c r="HOV2" s="543"/>
      <c r="HOW2" s="543"/>
      <c r="HOX2" s="543"/>
      <c r="HOY2" s="543"/>
      <c r="HOZ2" s="543"/>
      <c r="HPA2" s="543"/>
      <c r="HPB2" s="543"/>
      <c r="HPC2" s="543"/>
      <c r="HPD2" s="543"/>
      <c r="HPE2" s="543"/>
      <c r="HPF2" s="543"/>
      <c r="HPG2" s="543"/>
      <c r="HPH2" s="543"/>
      <c r="HPI2" s="543"/>
      <c r="HPJ2" s="543"/>
      <c r="HPK2" s="543"/>
      <c r="HPL2" s="543"/>
      <c r="HPM2" s="543"/>
      <c r="HPN2" s="543"/>
      <c r="HPO2" s="543"/>
      <c r="HPP2" s="543"/>
      <c r="HPQ2" s="543"/>
      <c r="HPR2" s="543"/>
      <c r="HPS2" s="543"/>
      <c r="HPT2" s="543"/>
      <c r="HPU2" s="543"/>
      <c r="HPV2" s="543"/>
      <c r="HPW2" s="543"/>
      <c r="HPX2" s="543"/>
      <c r="HPY2" s="543"/>
      <c r="HPZ2" s="543"/>
      <c r="HQA2" s="543"/>
      <c r="HQB2" s="543"/>
      <c r="HQC2" s="543"/>
      <c r="HQD2" s="543"/>
      <c r="HQE2" s="543"/>
      <c r="HQF2" s="543"/>
      <c r="HQG2" s="543"/>
      <c r="HQH2" s="543"/>
      <c r="HQI2" s="543"/>
      <c r="HQJ2" s="543"/>
      <c r="HQK2" s="543"/>
      <c r="HQL2" s="543"/>
      <c r="HQM2" s="543"/>
      <c r="HQN2" s="543"/>
      <c r="HQO2" s="543"/>
      <c r="HQP2" s="543"/>
      <c r="HQQ2" s="543"/>
      <c r="HQR2" s="543"/>
      <c r="HQS2" s="543"/>
      <c r="HQT2" s="543"/>
      <c r="HQU2" s="543"/>
      <c r="HQV2" s="543"/>
      <c r="HQW2" s="543"/>
      <c r="HQX2" s="543"/>
      <c r="HQY2" s="543"/>
      <c r="HQZ2" s="543"/>
      <c r="HRA2" s="543"/>
      <c r="HRB2" s="543"/>
      <c r="HRC2" s="543"/>
      <c r="HRD2" s="543"/>
      <c r="HRE2" s="543"/>
      <c r="HRF2" s="543"/>
      <c r="HRG2" s="543"/>
      <c r="HRH2" s="543"/>
      <c r="HRI2" s="543"/>
      <c r="HRJ2" s="543"/>
      <c r="HRK2" s="543"/>
      <c r="HRL2" s="543"/>
      <c r="HRM2" s="543"/>
      <c r="HRN2" s="543"/>
      <c r="HRO2" s="543"/>
      <c r="HRP2" s="543"/>
      <c r="HRQ2" s="543"/>
      <c r="HRR2" s="543"/>
      <c r="HRS2" s="543"/>
      <c r="HRT2" s="543"/>
      <c r="HRU2" s="543"/>
      <c r="HRV2" s="543"/>
      <c r="HRW2" s="543"/>
      <c r="HRX2" s="543"/>
      <c r="HRY2" s="543"/>
      <c r="HRZ2" s="543"/>
      <c r="HSA2" s="543"/>
      <c r="HSB2" s="543"/>
      <c r="HSC2" s="543"/>
      <c r="HSD2" s="543"/>
      <c r="HSE2" s="543"/>
      <c r="HSF2" s="543"/>
      <c r="HSG2" s="543"/>
      <c r="HSH2" s="543"/>
      <c r="HSI2" s="543"/>
      <c r="HSJ2" s="543"/>
      <c r="HSK2" s="543"/>
      <c r="HSL2" s="543"/>
      <c r="HSM2" s="543"/>
      <c r="HSN2" s="543"/>
      <c r="HSO2" s="543"/>
      <c r="HSP2" s="543"/>
      <c r="HSQ2" s="543"/>
      <c r="HSR2" s="543"/>
      <c r="HSS2" s="543"/>
      <c r="HST2" s="543"/>
      <c r="HSU2" s="543"/>
      <c r="HSV2" s="543"/>
      <c r="HSW2" s="543"/>
      <c r="HSX2" s="543"/>
      <c r="HSY2" s="543"/>
      <c r="HSZ2" s="543"/>
      <c r="HTA2" s="543"/>
      <c r="HTB2" s="543"/>
      <c r="HTC2" s="543"/>
      <c r="HTD2" s="543"/>
      <c r="HTE2" s="543"/>
      <c r="HTF2" s="543"/>
      <c r="HTG2" s="543"/>
      <c r="HTH2" s="543"/>
      <c r="HTI2" s="543"/>
      <c r="HTJ2" s="543"/>
      <c r="HTK2" s="543"/>
      <c r="HTL2" s="543"/>
      <c r="HTM2" s="543"/>
      <c r="HTN2" s="543"/>
      <c r="HTO2" s="543"/>
      <c r="HTP2" s="543"/>
      <c r="HTQ2" s="543"/>
      <c r="HTR2" s="543"/>
      <c r="HTS2" s="543"/>
      <c r="HTT2" s="543"/>
      <c r="HTU2" s="543"/>
      <c r="HTV2" s="543"/>
      <c r="HTW2" s="543"/>
      <c r="HTX2" s="543"/>
      <c r="HTY2" s="543"/>
      <c r="HTZ2" s="543"/>
      <c r="HUA2" s="543"/>
      <c r="HUB2" s="543"/>
      <c r="HUC2" s="543"/>
      <c r="HUD2" s="543"/>
      <c r="HUE2" s="543"/>
      <c r="HUF2" s="543"/>
      <c r="HUG2" s="543"/>
      <c r="HUH2" s="543"/>
      <c r="HUI2" s="543"/>
      <c r="HUJ2" s="543"/>
      <c r="HUK2" s="543"/>
      <c r="HUL2" s="543"/>
      <c r="HUM2" s="543"/>
      <c r="HUN2" s="543"/>
      <c r="HUO2" s="543"/>
      <c r="HUP2" s="543"/>
      <c r="HUQ2" s="543"/>
      <c r="HUR2" s="543"/>
      <c r="HUS2" s="543"/>
      <c r="HUT2" s="543"/>
      <c r="HUU2" s="543"/>
      <c r="HUV2" s="543"/>
      <c r="HUW2" s="543"/>
      <c r="HUX2" s="543"/>
      <c r="HUY2" s="543"/>
      <c r="HUZ2" s="543"/>
      <c r="HVA2" s="543"/>
      <c r="HVB2" s="543"/>
      <c r="HVC2" s="543"/>
      <c r="HVD2" s="543"/>
      <c r="HVE2" s="543"/>
      <c r="HVF2" s="543"/>
      <c r="HVG2" s="543"/>
      <c r="HVH2" s="543"/>
      <c r="HVI2" s="543"/>
      <c r="HVJ2" s="543"/>
      <c r="HVK2" s="543"/>
      <c r="HVL2" s="543"/>
      <c r="HVM2" s="543"/>
      <c r="HVN2" s="543"/>
      <c r="HVO2" s="543"/>
      <c r="HVP2" s="543"/>
      <c r="HVQ2" s="543"/>
      <c r="HVR2" s="543"/>
      <c r="HVS2" s="543"/>
      <c r="HVT2" s="543"/>
      <c r="HVU2" s="543"/>
      <c r="HVV2" s="543"/>
      <c r="HVW2" s="543"/>
      <c r="HVX2" s="543"/>
      <c r="HVY2" s="543"/>
      <c r="HVZ2" s="543"/>
      <c r="HWA2" s="543"/>
      <c r="HWB2" s="543"/>
      <c r="HWC2" s="543"/>
      <c r="HWD2" s="543"/>
      <c r="HWE2" s="543"/>
      <c r="HWF2" s="543"/>
      <c r="HWG2" s="543"/>
      <c r="HWH2" s="543"/>
      <c r="HWI2" s="543"/>
      <c r="HWJ2" s="543"/>
      <c r="HWK2" s="543"/>
      <c r="HWL2" s="543"/>
      <c r="HWM2" s="543"/>
      <c r="HWN2" s="543"/>
      <c r="HWO2" s="543"/>
      <c r="HWP2" s="543"/>
      <c r="HWQ2" s="543"/>
      <c r="HWR2" s="543"/>
      <c r="HWS2" s="543"/>
      <c r="HWT2" s="543"/>
      <c r="HWU2" s="543"/>
      <c r="HWV2" s="543"/>
      <c r="HWW2" s="543"/>
      <c r="HWX2" s="543"/>
      <c r="HWY2" s="543"/>
      <c r="HWZ2" s="543"/>
      <c r="HXA2" s="543"/>
      <c r="HXB2" s="543"/>
      <c r="HXC2" s="543"/>
      <c r="HXD2" s="543"/>
      <c r="HXE2" s="543"/>
      <c r="HXF2" s="543"/>
      <c r="HXG2" s="543"/>
      <c r="HXH2" s="543"/>
      <c r="HXI2" s="543"/>
      <c r="HXJ2" s="543"/>
      <c r="HXK2" s="543"/>
      <c r="HXL2" s="543"/>
      <c r="HXM2" s="543"/>
      <c r="HXN2" s="543"/>
      <c r="HXO2" s="543"/>
      <c r="HXP2" s="543"/>
      <c r="HXQ2" s="543"/>
      <c r="HXR2" s="543"/>
      <c r="HXS2" s="543"/>
      <c r="HXT2" s="543"/>
      <c r="HXU2" s="543"/>
      <c r="HXV2" s="543"/>
      <c r="HXW2" s="543"/>
      <c r="HXX2" s="543"/>
      <c r="HXY2" s="543"/>
      <c r="HXZ2" s="543"/>
      <c r="HYA2" s="543"/>
      <c r="HYB2" s="543"/>
      <c r="HYC2" s="543"/>
      <c r="HYD2" s="543"/>
      <c r="HYE2" s="543"/>
      <c r="HYF2" s="543"/>
      <c r="HYG2" s="543"/>
      <c r="HYH2" s="543"/>
      <c r="HYI2" s="543"/>
      <c r="HYJ2" s="543"/>
      <c r="HYK2" s="543"/>
      <c r="HYL2" s="543"/>
      <c r="HYM2" s="543"/>
      <c r="HYN2" s="543"/>
      <c r="HYO2" s="543"/>
      <c r="HYP2" s="543"/>
      <c r="HYQ2" s="543"/>
      <c r="HYR2" s="543"/>
      <c r="HYS2" s="543"/>
      <c r="HYT2" s="543"/>
      <c r="HYU2" s="543"/>
      <c r="HYV2" s="543"/>
      <c r="HYW2" s="543"/>
      <c r="HYX2" s="543"/>
      <c r="HYY2" s="543"/>
      <c r="HYZ2" s="543"/>
      <c r="HZA2" s="543"/>
      <c r="HZB2" s="543"/>
      <c r="HZC2" s="543"/>
      <c r="HZD2" s="543"/>
      <c r="HZE2" s="543"/>
      <c r="HZF2" s="543"/>
      <c r="HZG2" s="543"/>
      <c r="HZH2" s="543"/>
      <c r="HZI2" s="543"/>
      <c r="HZJ2" s="543"/>
      <c r="HZK2" s="543"/>
      <c r="HZL2" s="543"/>
      <c r="HZM2" s="543"/>
      <c r="HZN2" s="543"/>
      <c r="HZO2" s="543"/>
      <c r="HZP2" s="543"/>
      <c r="HZQ2" s="543"/>
      <c r="HZR2" s="543"/>
      <c r="HZS2" s="543"/>
      <c r="HZT2" s="543"/>
      <c r="HZU2" s="543"/>
      <c r="HZV2" s="543"/>
      <c r="HZW2" s="543"/>
      <c r="HZX2" s="543"/>
      <c r="HZY2" s="543"/>
      <c r="HZZ2" s="543"/>
      <c r="IAA2" s="543"/>
      <c r="IAB2" s="543"/>
      <c r="IAC2" s="543"/>
      <c r="IAD2" s="543"/>
      <c r="IAE2" s="543"/>
      <c r="IAF2" s="543"/>
      <c r="IAG2" s="543"/>
      <c r="IAH2" s="543"/>
      <c r="IAI2" s="543"/>
      <c r="IAJ2" s="543"/>
      <c r="IAK2" s="543"/>
      <c r="IAL2" s="543"/>
      <c r="IAM2" s="543"/>
      <c r="IAN2" s="543"/>
      <c r="IAO2" s="543"/>
      <c r="IAP2" s="543"/>
      <c r="IAQ2" s="543"/>
      <c r="IAR2" s="543"/>
      <c r="IAS2" s="543"/>
      <c r="IAT2" s="543"/>
      <c r="IAU2" s="543"/>
      <c r="IAV2" s="543"/>
      <c r="IAW2" s="543"/>
      <c r="IAX2" s="543"/>
      <c r="IAY2" s="543"/>
      <c r="IAZ2" s="543"/>
      <c r="IBA2" s="543"/>
      <c r="IBB2" s="543"/>
      <c r="IBC2" s="543"/>
      <c r="IBD2" s="543"/>
      <c r="IBE2" s="543"/>
      <c r="IBF2" s="543"/>
      <c r="IBG2" s="543"/>
      <c r="IBH2" s="543"/>
      <c r="IBI2" s="543"/>
      <c r="IBJ2" s="543"/>
      <c r="IBK2" s="543"/>
      <c r="IBL2" s="543"/>
      <c r="IBM2" s="543"/>
      <c r="IBN2" s="543"/>
      <c r="IBO2" s="543"/>
      <c r="IBP2" s="543"/>
      <c r="IBQ2" s="543"/>
      <c r="IBR2" s="543"/>
      <c r="IBS2" s="543"/>
      <c r="IBT2" s="543"/>
      <c r="IBU2" s="543"/>
      <c r="IBV2" s="543"/>
      <c r="IBW2" s="543"/>
      <c r="IBX2" s="543"/>
      <c r="IBY2" s="543"/>
      <c r="IBZ2" s="543"/>
      <c r="ICA2" s="543"/>
      <c r="ICB2" s="543"/>
      <c r="ICC2" s="543"/>
      <c r="ICD2" s="543"/>
      <c r="ICE2" s="543"/>
      <c r="ICF2" s="543"/>
      <c r="ICG2" s="543"/>
      <c r="ICH2" s="543"/>
      <c r="ICI2" s="543"/>
      <c r="ICJ2" s="543"/>
      <c r="ICK2" s="543"/>
      <c r="ICL2" s="543"/>
      <c r="ICM2" s="543"/>
      <c r="ICN2" s="543"/>
      <c r="ICO2" s="543"/>
      <c r="ICP2" s="543"/>
      <c r="ICQ2" s="543"/>
      <c r="ICR2" s="543"/>
      <c r="ICS2" s="543"/>
      <c r="ICT2" s="543"/>
      <c r="ICU2" s="543"/>
      <c r="ICV2" s="543"/>
      <c r="ICW2" s="543"/>
      <c r="ICX2" s="543"/>
      <c r="ICY2" s="543"/>
      <c r="ICZ2" s="543"/>
      <c r="IDA2" s="543"/>
      <c r="IDB2" s="543"/>
      <c r="IDC2" s="543"/>
      <c r="IDD2" s="543"/>
      <c r="IDE2" s="543"/>
      <c r="IDF2" s="543"/>
      <c r="IDG2" s="543"/>
      <c r="IDH2" s="543"/>
      <c r="IDI2" s="543"/>
      <c r="IDJ2" s="543"/>
      <c r="IDK2" s="543"/>
      <c r="IDL2" s="543"/>
      <c r="IDM2" s="543"/>
      <c r="IDN2" s="543"/>
      <c r="IDO2" s="543"/>
      <c r="IDP2" s="543"/>
      <c r="IDQ2" s="543"/>
      <c r="IDR2" s="543"/>
      <c r="IDS2" s="543"/>
      <c r="IDT2" s="543"/>
      <c r="IDU2" s="543"/>
      <c r="IDV2" s="543"/>
      <c r="IDW2" s="543"/>
      <c r="IDX2" s="543"/>
      <c r="IDY2" s="543"/>
      <c r="IDZ2" s="543"/>
      <c r="IEA2" s="543"/>
      <c r="IEB2" s="543"/>
      <c r="IEC2" s="543"/>
      <c r="IED2" s="543"/>
      <c r="IEE2" s="543"/>
      <c r="IEF2" s="543"/>
      <c r="IEG2" s="543"/>
      <c r="IEH2" s="543"/>
      <c r="IEI2" s="543"/>
      <c r="IEJ2" s="543"/>
      <c r="IEK2" s="543"/>
      <c r="IEL2" s="543"/>
      <c r="IEM2" s="543"/>
      <c r="IEN2" s="543"/>
      <c r="IEO2" s="543"/>
      <c r="IEP2" s="543"/>
      <c r="IEQ2" s="543"/>
      <c r="IER2" s="543"/>
      <c r="IES2" s="543"/>
      <c r="IET2" s="543"/>
      <c r="IEU2" s="543"/>
      <c r="IEV2" s="543"/>
      <c r="IEW2" s="543"/>
      <c r="IEX2" s="543"/>
      <c r="IEY2" s="543"/>
      <c r="IEZ2" s="543"/>
      <c r="IFA2" s="543"/>
      <c r="IFB2" s="543"/>
      <c r="IFC2" s="543"/>
      <c r="IFD2" s="543"/>
      <c r="IFE2" s="543"/>
      <c r="IFF2" s="543"/>
      <c r="IFG2" s="543"/>
      <c r="IFH2" s="543"/>
      <c r="IFI2" s="543"/>
      <c r="IFJ2" s="543"/>
      <c r="IFK2" s="543"/>
      <c r="IFL2" s="543"/>
      <c r="IFM2" s="543"/>
      <c r="IFN2" s="543"/>
      <c r="IFO2" s="543"/>
      <c r="IFP2" s="543"/>
      <c r="IFQ2" s="543"/>
      <c r="IFR2" s="543"/>
      <c r="IFS2" s="543"/>
      <c r="IFT2" s="543"/>
      <c r="IFU2" s="543"/>
      <c r="IFV2" s="543"/>
      <c r="IFW2" s="543"/>
      <c r="IFX2" s="543"/>
      <c r="IFY2" s="543"/>
      <c r="IFZ2" s="543"/>
      <c r="IGA2" s="543"/>
      <c r="IGB2" s="543"/>
      <c r="IGC2" s="543"/>
      <c r="IGD2" s="543"/>
      <c r="IGE2" s="543"/>
      <c r="IGF2" s="543"/>
      <c r="IGG2" s="543"/>
      <c r="IGH2" s="543"/>
      <c r="IGI2" s="543"/>
      <c r="IGJ2" s="543"/>
      <c r="IGK2" s="543"/>
      <c r="IGL2" s="543"/>
      <c r="IGM2" s="543"/>
      <c r="IGN2" s="543"/>
      <c r="IGO2" s="543"/>
      <c r="IGP2" s="543"/>
      <c r="IGQ2" s="543"/>
      <c r="IGR2" s="543"/>
      <c r="IGS2" s="543"/>
      <c r="IGT2" s="543"/>
      <c r="IGU2" s="543"/>
      <c r="IGV2" s="543"/>
      <c r="IGW2" s="543"/>
      <c r="IGX2" s="543"/>
      <c r="IGY2" s="543"/>
      <c r="IGZ2" s="543"/>
      <c r="IHA2" s="543"/>
      <c r="IHB2" s="543"/>
      <c r="IHC2" s="543"/>
      <c r="IHD2" s="543"/>
      <c r="IHE2" s="543"/>
      <c r="IHF2" s="543"/>
      <c r="IHG2" s="543"/>
      <c r="IHH2" s="543"/>
      <c r="IHI2" s="543"/>
      <c r="IHJ2" s="543"/>
      <c r="IHK2" s="543"/>
      <c r="IHL2" s="543"/>
      <c r="IHM2" s="543"/>
      <c r="IHN2" s="543"/>
      <c r="IHO2" s="543"/>
      <c r="IHP2" s="543"/>
      <c r="IHQ2" s="543"/>
      <c r="IHR2" s="543"/>
      <c r="IHS2" s="543"/>
      <c r="IHT2" s="543"/>
      <c r="IHU2" s="543"/>
      <c r="IHV2" s="543"/>
      <c r="IHW2" s="543"/>
      <c r="IHX2" s="543"/>
      <c r="IHY2" s="543"/>
      <c r="IHZ2" s="543"/>
      <c r="IIA2" s="543"/>
      <c r="IIB2" s="543"/>
      <c r="IIC2" s="543"/>
      <c r="IID2" s="543"/>
      <c r="IIE2" s="543"/>
      <c r="IIF2" s="543"/>
      <c r="IIG2" s="543"/>
      <c r="IIH2" s="543"/>
      <c r="III2" s="543"/>
      <c r="IIJ2" s="543"/>
      <c r="IIK2" s="543"/>
      <c r="IIL2" s="543"/>
      <c r="IIM2" s="543"/>
      <c r="IIN2" s="543"/>
      <c r="IIO2" s="543"/>
      <c r="IIP2" s="543"/>
      <c r="IIQ2" s="543"/>
      <c r="IIR2" s="543"/>
      <c r="IIS2" s="543"/>
      <c r="IIT2" s="543"/>
      <c r="IIU2" s="543"/>
      <c r="IIV2" s="543"/>
      <c r="IIW2" s="543"/>
      <c r="IIX2" s="543"/>
      <c r="IIY2" s="543"/>
      <c r="IIZ2" s="543"/>
      <c r="IJA2" s="543"/>
      <c r="IJB2" s="543"/>
      <c r="IJC2" s="543"/>
      <c r="IJD2" s="543"/>
      <c r="IJE2" s="543"/>
      <c r="IJF2" s="543"/>
      <c r="IJG2" s="543"/>
      <c r="IJH2" s="543"/>
      <c r="IJI2" s="543"/>
      <c r="IJJ2" s="543"/>
      <c r="IJK2" s="543"/>
      <c r="IJL2" s="543"/>
      <c r="IJM2" s="543"/>
      <c r="IJN2" s="543"/>
      <c r="IJO2" s="543"/>
      <c r="IJP2" s="543"/>
      <c r="IJQ2" s="543"/>
      <c r="IJR2" s="543"/>
      <c r="IJS2" s="543"/>
      <c r="IJT2" s="543"/>
      <c r="IJU2" s="543"/>
      <c r="IJV2" s="543"/>
      <c r="IJW2" s="543"/>
      <c r="IJX2" s="543"/>
      <c r="IJY2" s="543"/>
      <c r="IJZ2" s="543"/>
      <c r="IKA2" s="543"/>
      <c r="IKB2" s="543"/>
      <c r="IKC2" s="543"/>
      <c r="IKD2" s="543"/>
      <c r="IKE2" s="543"/>
      <c r="IKF2" s="543"/>
      <c r="IKG2" s="543"/>
      <c r="IKH2" s="543"/>
      <c r="IKI2" s="543"/>
      <c r="IKJ2" s="543"/>
      <c r="IKK2" s="543"/>
      <c r="IKL2" s="543"/>
      <c r="IKM2" s="543"/>
      <c r="IKN2" s="543"/>
      <c r="IKO2" s="543"/>
      <c r="IKP2" s="543"/>
      <c r="IKQ2" s="543"/>
      <c r="IKR2" s="543"/>
      <c r="IKS2" s="543"/>
      <c r="IKT2" s="543"/>
      <c r="IKU2" s="543"/>
      <c r="IKV2" s="543"/>
      <c r="IKW2" s="543"/>
      <c r="IKX2" s="543"/>
      <c r="IKY2" s="543"/>
      <c r="IKZ2" s="543"/>
      <c r="ILA2" s="543"/>
      <c r="ILB2" s="543"/>
      <c r="ILC2" s="543"/>
      <c r="ILD2" s="543"/>
      <c r="ILE2" s="543"/>
      <c r="ILF2" s="543"/>
      <c r="ILG2" s="543"/>
      <c r="ILH2" s="543"/>
      <c r="ILI2" s="543"/>
      <c r="ILJ2" s="543"/>
      <c r="ILK2" s="543"/>
      <c r="ILL2" s="543"/>
      <c r="ILM2" s="543"/>
      <c r="ILN2" s="543"/>
      <c r="ILO2" s="543"/>
      <c r="ILP2" s="543"/>
      <c r="ILQ2" s="543"/>
      <c r="ILR2" s="543"/>
      <c r="ILS2" s="543"/>
      <c r="ILT2" s="543"/>
      <c r="ILU2" s="543"/>
      <c r="ILV2" s="543"/>
      <c r="ILW2" s="543"/>
      <c r="ILX2" s="543"/>
      <c r="ILY2" s="543"/>
      <c r="ILZ2" s="543"/>
      <c r="IMA2" s="543"/>
      <c r="IMB2" s="543"/>
      <c r="IMC2" s="543"/>
      <c r="IMD2" s="543"/>
      <c r="IME2" s="543"/>
      <c r="IMF2" s="543"/>
      <c r="IMG2" s="543"/>
      <c r="IMH2" s="543"/>
      <c r="IMI2" s="543"/>
      <c r="IMJ2" s="543"/>
      <c r="IMK2" s="543"/>
      <c r="IML2" s="543"/>
      <c r="IMM2" s="543"/>
      <c r="IMN2" s="543"/>
      <c r="IMO2" s="543"/>
      <c r="IMP2" s="543"/>
      <c r="IMQ2" s="543"/>
      <c r="IMR2" s="543"/>
      <c r="IMS2" s="543"/>
      <c r="IMT2" s="543"/>
      <c r="IMU2" s="543"/>
      <c r="IMV2" s="543"/>
      <c r="IMW2" s="543"/>
      <c r="IMX2" s="543"/>
      <c r="IMY2" s="543"/>
      <c r="IMZ2" s="543"/>
      <c r="INA2" s="543"/>
      <c r="INB2" s="543"/>
      <c r="INC2" s="543"/>
      <c r="IND2" s="543"/>
      <c r="INE2" s="543"/>
      <c r="INF2" s="543"/>
      <c r="ING2" s="543"/>
      <c r="INH2" s="543"/>
      <c r="INI2" s="543"/>
      <c r="INJ2" s="543"/>
      <c r="INK2" s="543"/>
      <c r="INL2" s="543"/>
      <c r="INM2" s="543"/>
      <c r="INN2" s="543"/>
      <c r="INO2" s="543"/>
      <c r="INP2" s="543"/>
      <c r="INQ2" s="543"/>
      <c r="INR2" s="543"/>
      <c r="INS2" s="543"/>
      <c r="INT2" s="543"/>
      <c r="INU2" s="543"/>
      <c r="INV2" s="543"/>
      <c r="INW2" s="543"/>
      <c r="INX2" s="543"/>
      <c r="INY2" s="543"/>
      <c r="INZ2" s="543"/>
      <c r="IOA2" s="543"/>
      <c r="IOB2" s="543"/>
      <c r="IOC2" s="543"/>
      <c r="IOD2" s="543"/>
      <c r="IOE2" s="543"/>
      <c r="IOF2" s="543"/>
      <c r="IOG2" s="543"/>
      <c r="IOH2" s="543"/>
      <c r="IOI2" s="543"/>
      <c r="IOJ2" s="543"/>
      <c r="IOK2" s="543"/>
      <c r="IOL2" s="543"/>
      <c r="IOM2" s="543"/>
      <c r="ION2" s="543"/>
      <c r="IOO2" s="543"/>
      <c r="IOP2" s="543"/>
      <c r="IOQ2" s="543"/>
      <c r="IOR2" s="543"/>
      <c r="IOS2" s="543"/>
      <c r="IOT2" s="543"/>
      <c r="IOU2" s="543"/>
      <c r="IOV2" s="543"/>
      <c r="IOW2" s="543"/>
      <c r="IOX2" s="543"/>
      <c r="IOY2" s="543"/>
      <c r="IOZ2" s="543"/>
      <c r="IPA2" s="543"/>
      <c r="IPB2" s="543"/>
      <c r="IPC2" s="543"/>
      <c r="IPD2" s="543"/>
      <c r="IPE2" s="543"/>
      <c r="IPF2" s="543"/>
      <c r="IPG2" s="543"/>
      <c r="IPH2" s="543"/>
      <c r="IPI2" s="543"/>
      <c r="IPJ2" s="543"/>
      <c r="IPK2" s="543"/>
      <c r="IPL2" s="543"/>
      <c r="IPM2" s="543"/>
      <c r="IPN2" s="543"/>
      <c r="IPO2" s="543"/>
      <c r="IPP2" s="543"/>
      <c r="IPQ2" s="543"/>
      <c r="IPR2" s="543"/>
      <c r="IPS2" s="543"/>
      <c r="IPT2" s="543"/>
      <c r="IPU2" s="543"/>
      <c r="IPV2" s="543"/>
      <c r="IPW2" s="543"/>
      <c r="IPX2" s="543"/>
      <c r="IPY2" s="543"/>
      <c r="IPZ2" s="543"/>
      <c r="IQA2" s="543"/>
      <c r="IQB2" s="543"/>
      <c r="IQC2" s="543"/>
      <c r="IQD2" s="543"/>
      <c r="IQE2" s="543"/>
      <c r="IQF2" s="543"/>
      <c r="IQG2" s="543"/>
      <c r="IQH2" s="543"/>
      <c r="IQI2" s="543"/>
      <c r="IQJ2" s="543"/>
      <c r="IQK2" s="543"/>
      <c r="IQL2" s="543"/>
      <c r="IQM2" s="543"/>
      <c r="IQN2" s="543"/>
      <c r="IQO2" s="543"/>
      <c r="IQP2" s="543"/>
      <c r="IQQ2" s="543"/>
      <c r="IQR2" s="543"/>
      <c r="IQS2" s="543"/>
      <c r="IQT2" s="543"/>
      <c r="IQU2" s="543"/>
      <c r="IQV2" s="543"/>
      <c r="IQW2" s="543"/>
      <c r="IQX2" s="543"/>
      <c r="IQY2" s="543"/>
      <c r="IQZ2" s="543"/>
      <c r="IRA2" s="543"/>
      <c r="IRB2" s="543"/>
      <c r="IRC2" s="543"/>
      <c r="IRD2" s="543"/>
      <c r="IRE2" s="543"/>
      <c r="IRF2" s="543"/>
      <c r="IRG2" s="543"/>
      <c r="IRH2" s="543"/>
      <c r="IRI2" s="543"/>
      <c r="IRJ2" s="543"/>
      <c r="IRK2" s="543"/>
      <c r="IRL2" s="543"/>
      <c r="IRM2" s="543"/>
      <c r="IRN2" s="543"/>
      <c r="IRO2" s="543"/>
      <c r="IRP2" s="543"/>
      <c r="IRQ2" s="543"/>
      <c r="IRR2" s="543"/>
      <c r="IRS2" s="543"/>
      <c r="IRT2" s="543"/>
      <c r="IRU2" s="543"/>
      <c r="IRV2" s="543"/>
      <c r="IRW2" s="543"/>
      <c r="IRX2" s="543"/>
      <c r="IRY2" s="543"/>
      <c r="IRZ2" s="543"/>
      <c r="ISA2" s="543"/>
      <c r="ISB2" s="543"/>
      <c r="ISC2" s="543"/>
      <c r="ISD2" s="543"/>
      <c r="ISE2" s="543"/>
      <c r="ISF2" s="543"/>
      <c r="ISG2" s="543"/>
      <c r="ISH2" s="543"/>
      <c r="ISI2" s="543"/>
      <c r="ISJ2" s="543"/>
      <c r="ISK2" s="543"/>
      <c r="ISL2" s="543"/>
      <c r="ISM2" s="543"/>
      <c r="ISN2" s="543"/>
      <c r="ISO2" s="543"/>
      <c r="ISP2" s="543"/>
      <c r="ISQ2" s="543"/>
      <c r="ISR2" s="543"/>
      <c r="ISS2" s="543"/>
      <c r="IST2" s="543"/>
      <c r="ISU2" s="543"/>
      <c r="ISV2" s="543"/>
      <c r="ISW2" s="543"/>
      <c r="ISX2" s="543"/>
      <c r="ISY2" s="543"/>
      <c r="ISZ2" s="543"/>
      <c r="ITA2" s="543"/>
      <c r="ITB2" s="543"/>
      <c r="ITC2" s="543"/>
      <c r="ITD2" s="543"/>
      <c r="ITE2" s="543"/>
      <c r="ITF2" s="543"/>
      <c r="ITG2" s="543"/>
      <c r="ITH2" s="543"/>
      <c r="ITI2" s="543"/>
      <c r="ITJ2" s="543"/>
      <c r="ITK2" s="543"/>
      <c r="ITL2" s="543"/>
      <c r="ITM2" s="543"/>
      <c r="ITN2" s="543"/>
      <c r="ITO2" s="543"/>
      <c r="ITP2" s="543"/>
      <c r="ITQ2" s="543"/>
      <c r="ITR2" s="543"/>
      <c r="ITS2" s="543"/>
      <c r="ITT2" s="543"/>
      <c r="ITU2" s="543"/>
      <c r="ITV2" s="543"/>
      <c r="ITW2" s="543"/>
      <c r="ITX2" s="543"/>
      <c r="ITY2" s="543"/>
      <c r="ITZ2" s="543"/>
      <c r="IUA2" s="543"/>
      <c r="IUB2" s="543"/>
      <c r="IUC2" s="543"/>
      <c r="IUD2" s="543"/>
      <c r="IUE2" s="543"/>
      <c r="IUF2" s="543"/>
      <c r="IUG2" s="543"/>
      <c r="IUH2" s="543"/>
      <c r="IUI2" s="543"/>
      <c r="IUJ2" s="543"/>
      <c r="IUK2" s="543"/>
      <c r="IUL2" s="543"/>
      <c r="IUM2" s="543"/>
      <c r="IUN2" s="543"/>
      <c r="IUO2" s="543"/>
      <c r="IUP2" s="543"/>
      <c r="IUQ2" s="543"/>
      <c r="IUR2" s="543"/>
      <c r="IUS2" s="543"/>
      <c r="IUT2" s="543"/>
      <c r="IUU2" s="543"/>
      <c r="IUV2" s="543"/>
      <c r="IUW2" s="543"/>
      <c r="IUX2" s="543"/>
      <c r="IUY2" s="543"/>
      <c r="IUZ2" s="543"/>
      <c r="IVA2" s="543"/>
      <c r="IVB2" s="543"/>
      <c r="IVC2" s="543"/>
      <c r="IVD2" s="543"/>
      <c r="IVE2" s="543"/>
      <c r="IVF2" s="543"/>
      <c r="IVG2" s="543"/>
      <c r="IVH2" s="543"/>
      <c r="IVI2" s="543"/>
      <c r="IVJ2" s="543"/>
      <c r="IVK2" s="543"/>
      <c r="IVL2" s="543"/>
      <c r="IVM2" s="543"/>
      <c r="IVN2" s="543"/>
      <c r="IVO2" s="543"/>
      <c r="IVP2" s="543"/>
      <c r="IVQ2" s="543"/>
      <c r="IVR2" s="543"/>
      <c r="IVS2" s="543"/>
      <c r="IVT2" s="543"/>
      <c r="IVU2" s="543"/>
      <c r="IVV2" s="543"/>
      <c r="IVW2" s="543"/>
      <c r="IVX2" s="543"/>
      <c r="IVY2" s="543"/>
      <c r="IVZ2" s="543"/>
      <c r="IWA2" s="543"/>
      <c r="IWB2" s="543"/>
      <c r="IWC2" s="543"/>
      <c r="IWD2" s="543"/>
      <c r="IWE2" s="543"/>
      <c r="IWF2" s="543"/>
      <c r="IWG2" s="543"/>
      <c r="IWH2" s="543"/>
      <c r="IWI2" s="543"/>
      <c r="IWJ2" s="543"/>
      <c r="IWK2" s="543"/>
      <c r="IWL2" s="543"/>
      <c r="IWM2" s="543"/>
      <c r="IWN2" s="543"/>
      <c r="IWO2" s="543"/>
      <c r="IWP2" s="543"/>
      <c r="IWQ2" s="543"/>
      <c r="IWR2" s="543"/>
      <c r="IWS2" s="543"/>
      <c r="IWT2" s="543"/>
      <c r="IWU2" s="543"/>
      <c r="IWV2" s="543"/>
      <c r="IWW2" s="543"/>
      <c r="IWX2" s="543"/>
      <c r="IWY2" s="543"/>
      <c r="IWZ2" s="543"/>
      <c r="IXA2" s="543"/>
      <c r="IXB2" s="543"/>
      <c r="IXC2" s="543"/>
      <c r="IXD2" s="543"/>
      <c r="IXE2" s="543"/>
      <c r="IXF2" s="543"/>
      <c r="IXG2" s="543"/>
      <c r="IXH2" s="543"/>
      <c r="IXI2" s="543"/>
      <c r="IXJ2" s="543"/>
      <c r="IXK2" s="543"/>
      <c r="IXL2" s="543"/>
      <c r="IXM2" s="543"/>
      <c r="IXN2" s="543"/>
      <c r="IXO2" s="543"/>
      <c r="IXP2" s="543"/>
      <c r="IXQ2" s="543"/>
      <c r="IXR2" s="543"/>
      <c r="IXS2" s="543"/>
      <c r="IXT2" s="543"/>
      <c r="IXU2" s="543"/>
      <c r="IXV2" s="543"/>
      <c r="IXW2" s="543"/>
      <c r="IXX2" s="543"/>
      <c r="IXY2" s="543"/>
      <c r="IXZ2" s="543"/>
      <c r="IYA2" s="543"/>
      <c r="IYB2" s="543"/>
      <c r="IYC2" s="543"/>
      <c r="IYD2" s="543"/>
      <c r="IYE2" s="543"/>
      <c r="IYF2" s="543"/>
      <c r="IYG2" s="543"/>
      <c r="IYH2" s="543"/>
      <c r="IYI2" s="543"/>
      <c r="IYJ2" s="543"/>
      <c r="IYK2" s="543"/>
      <c r="IYL2" s="543"/>
      <c r="IYM2" s="543"/>
      <c r="IYN2" s="543"/>
      <c r="IYO2" s="543"/>
      <c r="IYP2" s="543"/>
      <c r="IYQ2" s="543"/>
      <c r="IYR2" s="543"/>
      <c r="IYS2" s="543"/>
      <c r="IYT2" s="543"/>
      <c r="IYU2" s="543"/>
      <c r="IYV2" s="543"/>
      <c r="IYW2" s="543"/>
      <c r="IYX2" s="543"/>
      <c r="IYY2" s="543"/>
      <c r="IYZ2" s="543"/>
      <c r="IZA2" s="543"/>
      <c r="IZB2" s="543"/>
      <c r="IZC2" s="543"/>
      <c r="IZD2" s="543"/>
      <c r="IZE2" s="543"/>
      <c r="IZF2" s="543"/>
      <c r="IZG2" s="543"/>
      <c r="IZH2" s="543"/>
      <c r="IZI2" s="543"/>
      <c r="IZJ2" s="543"/>
      <c r="IZK2" s="543"/>
      <c r="IZL2" s="543"/>
      <c r="IZM2" s="543"/>
      <c r="IZN2" s="543"/>
      <c r="IZO2" s="543"/>
      <c r="IZP2" s="543"/>
      <c r="IZQ2" s="543"/>
      <c r="IZR2" s="543"/>
      <c r="IZS2" s="543"/>
      <c r="IZT2" s="543"/>
      <c r="IZU2" s="543"/>
      <c r="IZV2" s="543"/>
      <c r="IZW2" s="543"/>
      <c r="IZX2" s="543"/>
      <c r="IZY2" s="543"/>
      <c r="IZZ2" s="543"/>
      <c r="JAA2" s="543"/>
      <c r="JAB2" s="543"/>
      <c r="JAC2" s="543"/>
      <c r="JAD2" s="543"/>
      <c r="JAE2" s="543"/>
      <c r="JAF2" s="543"/>
      <c r="JAG2" s="543"/>
      <c r="JAH2" s="543"/>
      <c r="JAI2" s="543"/>
      <c r="JAJ2" s="543"/>
      <c r="JAK2" s="543"/>
      <c r="JAL2" s="543"/>
      <c r="JAM2" s="543"/>
      <c r="JAN2" s="543"/>
      <c r="JAO2" s="543"/>
      <c r="JAP2" s="543"/>
      <c r="JAQ2" s="543"/>
      <c r="JAR2" s="543"/>
      <c r="JAS2" s="543"/>
      <c r="JAT2" s="543"/>
      <c r="JAU2" s="543"/>
      <c r="JAV2" s="543"/>
      <c r="JAW2" s="543"/>
      <c r="JAX2" s="543"/>
      <c r="JAY2" s="543"/>
      <c r="JAZ2" s="543"/>
      <c r="JBA2" s="543"/>
      <c r="JBB2" s="543"/>
      <c r="JBC2" s="543"/>
      <c r="JBD2" s="543"/>
      <c r="JBE2" s="543"/>
      <c r="JBF2" s="543"/>
      <c r="JBG2" s="543"/>
      <c r="JBH2" s="543"/>
      <c r="JBI2" s="543"/>
      <c r="JBJ2" s="543"/>
      <c r="JBK2" s="543"/>
      <c r="JBL2" s="543"/>
      <c r="JBM2" s="543"/>
      <c r="JBN2" s="543"/>
      <c r="JBO2" s="543"/>
      <c r="JBP2" s="543"/>
      <c r="JBQ2" s="543"/>
      <c r="JBR2" s="543"/>
      <c r="JBS2" s="543"/>
      <c r="JBT2" s="543"/>
      <c r="JBU2" s="543"/>
      <c r="JBV2" s="543"/>
      <c r="JBW2" s="543"/>
      <c r="JBX2" s="543"/>
      <c r="JBY2" s="543"/>
      <c r="JBZ2" s="543"/>
      <c r="JCA2" s="543"/>
      <c r="JCB2" s="543"/>
      <c r="JCC2" s="543"/>
      <c r="JCD2" s="543"/>
      <c r="JCE2" s="543"/>
      <c r="JCF2" s="543"/>
      <c r="JCG2" s="543"/>
      <c r="JCH2" s="543"/>
      <c r="JCI2" s="543"/>
      <c r="JCJ2" s="543"/>
      <c r="JCK2" s="543"/>
      <c r="JCL2" s="543"/>
      <c r="JCM2" s="543"/>
      <c r="JCN2" s="543"/>
      <c r="JCO2" s="543"/>
      <c r="JCP2" s="543"/>
      <c r="JCQ2" s="543"/>
      <c r="JCR2" s="543"/>
      <c r="JCS2" s="543"/>
      <c r="JCT2" s="543"/>
      <c r="JCU2" s="543"/>
      <c r="JCV2" s="543"/>
      <c r="JCW2" s="543"/>
      <c r="JCX2" s="543"/>
      <c r="JCY2" s="543"/>
      <c r="JCZ2" s="543"/>
      <c r="JDA2" s="543"/>
      <c r="JDB2" s="543"/>
      <c r="JDC2" s="543"/>
      <c r="JDD2" s="543"/>
      <c r="JDE2" s="543"/>
      <c r="JDF2" s="543"/>
      <c r="JDG2" s="543"/>
      <c r="JDH2" s="543"/>
      <c r="JDI2" s="543"/>
      <c r="JDJ2" s="543"/>
      <c r="JDK2" s="543"/>
      <c r="JDL2" s="543"/>
      <c r="JDM2" s="543"/>
      <c r="JDN2" s="543"/>
      <c r="JDO2" s="543"/>
      <c r="JDP2" s="543"/>
      <c r="JDQ2" s="543"/>
      <c r="JDR2" s="543"/>
      <c r="JDS2" s="543"/>
      <c r="JDT2" s="543"/>
      <c r="JDU2" s="543"/>
      <c r="JDV2" s="543"/>
      <c r="JDW2" s="543"/>
      <c r="JDX2" s="543"/>
      <c r="JDY2" s="543"/>
      <c r="JDZ2" s="543"/>
      <c r="JEA2" s="543"/>
      <c r="JEB2" s="543"/>
      <c r="JEC2" s="543"/>
      <c r="JED2" s="543"/>
      <c r="JEE2" s="543"/>
      <c r="JEF2" s="543"/>
      <c r="JEG2" s="543"/>
      <c r="JEH2" s="543"/>
      <c r="JEI2" s="543"/>
      <c r="JEJ2" s="543"/>
      <c r="JEK2" s="543"/>
      <c r="JEL2" s="543"/>
      <c r="JEM2" s="543"/>
      <c r="JEN2" s="543"/>
      <c r="JEO2" s="543"/>
      <c r="JEP2" s="543"/>
      <c r="JEQ2" s="543"/>
      <c r="JER2" s="543"/>
      <c r="JES2" s="543"/>
      <c r="JET2" s="543"/>
      <c r="JEU2" s="543"/>
      <c r="JEV2" s="543"/>
      <c r="JEW2" s="543"/>
      <c r="JEX2" s="543"/>
      <c r="JEY2" s="543"/>
      <c r="JEZ2" s="543"/>
      <c r="JFA2" s="543"/>
      <c r="JFB2" s="543"/>
      <c r="JFC2" s="543"/>
      <c r="JFD2" s="543"/>
      <c r="JFE2" s="543"/>
      <c r="JFF2" s="543"/>
      <c r="JFG2" s="543"/>
      <c r="JFH2" s="543"/>
      <c r="JFI2" s="543"/>
      <c r="JFJ2" s="543"/>
      <c r="JFK2" s="543"/>
      <c r="JFL2" s="543"/>
      <c r="JFM2" s="543"/>
      <c r="JFN2" s="543"/>
      <c r="JFO2" s="543"/>
      <c r="JFP2" s="543"/>
      <c r="JFQ2" s="543"/>
      <c r="JFR2" s="543"/>
      <c r="JFS2" s="543"/>
      <c r="JFT2" s="543"/>
      <c r="JFU2" s="543"/>
      <c r="JFV2" s="543"/>
      <c r="JFW2" s="543"/>
      <c r="JFX2" s="543"/>
      <c r="JFY2" s="543"/>
      <c r="JFZ2" s="543"/>
      <c r="JGA2" s="543"/>
      <c r="JGB2" s="543"/>
      <c r="JGC2" s="543"/>
      <c r="JGD2" s="543"/>
      <c r="JGE2" s="543"/>
      <c r="JGF2" s="543"/>
      <c r="JGG2" s="543"/>
      <c r="JGH2" s="543"/>
      <c r="JGI2" s="543"/>
      <c r="JGJ2" s="543"/>
      <c r="JGK2" s="543"/>
      <c r="JGL2" s="543"/>
      <c r="JGM2" s="543"/>
      <c r="JGN2" s="543"/>
      <c r="JGO2" s="543"/>
      <c r="JGP2" s="543"/>
      <c r="JGQ2" s="543"/>
      <c r="JGR2" s="543"/>
      <c r="JGS2" s="543"/>
      <c r="JGT2" s="543"/>
      <c r="JGU2" s="543"/>
      <c r="JGV2" s="543"/>
      <c r="JGW2" s="543"/>
      <c r="JGX2" s="543"/>
      <c r="JGY2" s="543"/>
      <c r="JGZ2" s="543"/>
      <c r="JHA2" s="543"/>
      <c r="JHB2" s="543"/>
      <c r="JHC2" s="543"/>
      <c r="JHD2" s="543"/>
      <c r="JHE2" s="543"/>
      <c r="JHF2" s="543"/>
      <c r="JHG2" s="543"/>
      <c r="JHH2" s="543"/>
      <c r="JHI2" s="543"/>
      <c r="JHJ2" s="543"/>
      <c r="JHK2" s="543"/>
      <c r="JHL2" s="543"/>
      <c r="JHM2" s="543"/>
      <c r="JHN2" s="543"/>
      <c r="JHO2" s="543"/>
      <c r="JHP2" s="543"/>
      <c r="JHQ2" s="543"/>
      <c r="JHR2" s="543"/>
      <c r="JHS2" s="543"/>
      <c r="JHT2" s="543"/>
      <c r="JHU2" s="543"/>
      <c r="JHV2" s="543"/>
      <c r="JHW2" s="543"/>
      <c r="JHX2" s="543"/>
      <c r="JHY2" s="543"/>
      <c r="JHZ2" s="543"/>
      <c r="JIA2" s="543"/>
      <c r="JIB2" s="543"/>
      <c r="JIC2" s="543"/>
      <c r="JID2" s="543"/>
      <c r="JIE2" s="543"/>
      <c r="JIF2" s="543"/>
      <c r="JIG2" s="543"/>
      <c r="JIH2" s="543"/>
      <c r="JII2" s="543"/>
      <c r="JIJ2" s="543"/>
      <c r="JIK2" s="543"/>
      <c r="JIL2" s="543"/>
      <c r="JIM2" s="543"/>
      <c r="JIN2" s="543"/>
      <c r="JIO2" s="543"/>
      <c r="JIP2" s="543"/>
      <c r="JIQ2" s="543"/>
      <c r="JIR2" s="543"/>
      <c r="JIS2" s="543"/>
      <c r="JIT2" s="543"/>
      <c r="JIU2" s="543"/>
      <c r="JIV2" s="543"/>
      <c r="JIW2" s="543"/>
      <c r="JIX2" s="543"/>
      <c r="JIY2" s="543"/>
      <c r="JIZ2" s="543"/>
      <c r="JJA2" s="543"/>
      <c r="JJB2" s="543"/>
      <c r="JJC2" s="543"/>
      <c r="JJD2" s="543"/>
      <c r="JJE2" s="543"/>
      <c r="JJF2" s="543"/>
      <c r="JJG2" s="543"/>
      <c r="JJH2" s="543"/>
      <c r="JJI2" s="543"/>
      <c r="JJJ2" s="543"/>
      <c r="JJK2" s="543"/>
      <c r="JJL2" s="543"/>
      <c r="JJM2" s="543"/>
      <c r="JJN2" s="543"/>
      <c r="JJO2" s="543"/>
      <c r="JJP2" s="543"/>
      <c r="JJQ2" s="543"/>
      <c r="JJR2" s="543"/>
      <c r="JJS2" s="543"/>
      <c r="JJT2" s="543"/>
      <c r="JJU2" s="543"/>
      <c r="JJV2" s="543"/>
      <c r="JJW2" s="543"/>
      <c r="JJX2" s="543"/>
      <c r="JJY2" s="543"/>
      <c r="JJZ2" s="543"/>
      <c r="JKA2" s="543"/>
      <c r="JKB2" s="543"/>
      <c r="JKC2" s="543"/>
      <c r="JKD2" s="543"/>
      <c r="JKE2" s="543"/>
      <c r="JKF2" s="543"/>
      <c r="JKG2" s="543"/>
      <c r="JKH2" s="543"/>
      <c r="JKI2" s="543"/>
      <c r="JKJ2" s="543"/>
      <c r="JKK2" s="543"/>
      <c r="JKL2" s="543"/>
      <c r="JKM2" s="543"/>
      <c r="JKN2" s="543"/>
      <c r="JKO2" s="543"/>
      <c r="JKP2" s="543"/>
      <c r="JKQ2" s="543"/>
      <c r="JKR2" s="543"/>
      <c r="JKS2" s="543"/>
      <c r="JKT2" s="543"/>
      <c r="JKU2" s="543"/>
      <c r="JKV2" s="543"/>
      <c r="JKW2" s="543"/>
      <c r="JKX2" s="543"/>
      <c r="JKY2" s="543"/>
      <c r="JKZ2" s="543"/>
      <c r="JLA2" s="543"/>
      <c r="JLB2" s="543"/>
      <c r="JLC2" s="543"/>
      <c r="JLD2" s="543"/>
      <c r="JLE2" s="543"/>
      <c r="JLF2" s="543"/>
      <c r="JLG2" s="543"/>
      <c r="JLH2" s="543"/>
      <c r="JLI2" s="543"/>
      <c r="JLJ2" s="543"/>
      <c r="JLK2" s="543"/>
      <c r="JLL2" s="543"/>
      <c r="JLM2" s="543"/>
      <c r="JLN2" s="543"/>
      <c r="JLO2" s="543"/>
      <c r="JLP2" s="543"/>
      <c r="JLQ2" s="543"/>
      <c r="JLR2" s="543"/>
      <c r="JLS2" s="543"/>
      <c r="JLT2" s="543"/>
      <c r="JLU2" s="543"/>
      <c r="JLV2" s="543"/>
      <c r="JLW2" s="543"/>
      <c r="JLX2" s="543"/>
      <c r="JLY2" s="543"/>
      <c r="JLZ2" s="543"/>
      <c r="JMA2" s="543"/>
      <c r="JMB2" s="543"/>
      <c r="JMC2" s="543"/>
      <c r="JMD2" s="543"/>
      <c r="JME2" s="543"/>
      <c r="JMF2" s="543"/>
      <c r="JMG2" s="543"/>
      <c r="JMH2" s="543"/>
      <c r="JMI2" s="543"/>
      <c r="JMJ2" s="543"/>
      <c r="JMK2" s="543"/>
      <c r="JML2" s="543"/>
      <c r="JMM2" s="543"/>
      <c r="JMN2" s="543"/>
      <c r="JMO2" s="543"/>
      <c r="JMP2" s="543"/>
      <c r="JMQ2" s="543"/>
      <c r="JMR2" s="543"/>
      <c r="JMS2" s="543"/>
      <c r="JMT2" s="543"/>
      <c r="JMU2" s="543"/>
      <c r="JMV2" s="543"/>
      <c r="JMW2" s="543"/>
      <c r="JMX2" s="543"/>
      <c r="JMY2" s="543"/>
      <c r="JMZ2" s="543"/>
      <c r="JNA2" s="543"/>
      <c r="JNB2" s="543"/>
      <c r="JNC2" s="543"/>
      <c r="JND2" s="543"/>
      <c r="JNE2" s="543"/>
      <c r="JNF2" s="543"/>
      <c r="JNG2" s="543"/>
      <c r="JNH2" s="543"/>
      <c r="JNI2" s="543"/>
      <c r="JNJ2" s="543"/>
      <c r="JNK2" s="543"/>
      <c r="JNL2" s="543"/>
      <c r="JNM2" s="543"/>
      <c r="JNN2" s="543"/>
      <c r="JNO2" s="543"/>
      <c r="JNP2" s="543"/>
      <c r="JNQ2" s="543"/>
      <c r="JNR2" s="543"/>
      <c r="JNS2" s="543"/>
      <c r="JNT2" s="543"/>
      <c r="JNU2" s="543"/>
      <c r="JNV2" s="543"/>
      <c r="JNW2" s="543"/>
      <c r="JNX2" s="543"/>
      <c r="JNY2" s="543"/>
      <c r="JNZ2" s="543"/>
      <c r="JOA2" s="543"/>
      <c r="JOB2" s="543"/>
      <c r="JOC2" s="543"/>
      <c r="JOD2" s="543"/>
      <c r="JOE2" s="543"/>
      <c r="JOF2" s="543"/>
      <c r="JOG2" s="543"/>
      <c r="JOH2" s="543"/>
      <c r="JOI2" s="543"/>
      <c r="JOJ2" s="543"/>
      <c r="JOK2" s="543"/>
      <c r="JOL2" s="543"/>
      <c r="JOM2" s="543"/>
      <c r="JON2" s="543"/>
      <c r="JOO2" s="543"/>
      <c r="JOP2" s="543"/>
      <c r="JOQ2" s="543"/>
      <c r="JOR2" s="543"/>
      <c r="JOS2" s="543"/>
      <c r="JOT2" s="543"/>
      <c r="JOU2" s="543"/>
      <c r="JOV2" s="543"/>
      <c r="JOW2" s="543"/>
      <c r="JOX2" s="543"/>
      <c r="JOY2" s="543"/>
      <c r="JOZ2" s="543"/>
      <c r="JPA2" s="543"/>
      <c r="JPB2" s="543"/>
      <c r="JPC2" s="543"/>
      <c r="JPD2" s="543"/>
      <c r="JPE2" s="543"/>
      <c r="JPF2" s="543"/>
      <c r="JPG2" s="543"/>
      <c r="JPH2" s="543"/>
      <c r="JPI2" s="543"/>
      <c r="JPJ2" s="543"/>
      <c r="JPK2" s="543"/>
      <c r="JPL2" s="543"/>
      <c r="JPM2" s="543"/>
      <c r="JPN2" s="543"/>
      <c r="JPO2" s="543"/>
      <c r="JPP2" s="543"/>
      <c r="JPQ2" s="543"/>
      <c r="JPR2" s="543"/>
      <c r="JPS2" s="543"/>
      <c r="JPT2" s="543"/>
      <c r="JPU2" s="543"/>
      <c r="JPV2" s="543"/>
      <c r="JPW2" s="543"/>
      <c r="JPX2" s="543"/>
      <c r="JPY2" s="543"/>
      <c r="JPZ2" s="543"/>
      <c r="JQA2" s="543"/>
      <c r="JQB2" s="543"/>
      <c r="JQC2" s="543"/>
      <c r="JQD2" s="543"/>
      <c r="JQE2" s="543"/>
      <c r="JQF2" s="543"/>
      <c r="JQG2" s="543"/>
      <c r="JQH2" s="543"/>
      <c r="JQI2" s="543"/>
      <c r="JQJ2" s="543"/>
      <c r="JQK2" s="543"/>
      <c r="JQL2" s="543"/>
      <c r="JQM2" s="543"/>
      <c r="JQN2" s="543"/>
      <c r="JQO2" s="543"/>
      <c r="JQP2" s="543"/>
      <c r="JQQ2" s="543"/>
      <c r="JQR2" s="543"/>
      <c r="JQS2" s="543"/>
      <c r="JQT2" s="543"/>
      <c r="JQU2" s="543"/>
      <c r="JQV2" s="543"/>
      <c r="JQW2" s="543"/>
      <c r="JQX2" s="543"/>
      <c r="JQY2" s="543"/>
      <c r="JQZ2" s="543"/>
      <c r="JRA2" s="543"/>
      <c r="JRB2" s="543"/>
      <c r="JRC2" s="543"/>
      <c r="JRD2" s="543"/>
      <c r="JRE2" s="543"/>
      <c r="JRF2" s="543"/>
      <c r="JRG2" s="543"/>
      <c r="JRH2" s="543"/>
      <c r="JRI2" s="543"/>
      <c r="JRJ2" s="543"/>
      <c r="JRK2" s="543"/>
      <c r="JRL2" s="543"/>
      <c r="JRM2" s="543"/>
      <c r="JRN2" s="543"/>
      <c r="JRO2" s="543"/>
      <c r="JRP2" s="543"/>
      <c r="JRQ2" s="543"/>
      <c r="JRR2" s="543"/>
      <c r="JRS2" s="543"/>
      <c r="JRT2" s="543"/>
      <c r="JRU2" s="543"/>
      <c r="JRV2" s="543"/>
      <c r="JRW2" s="543"/>
      <c r="JRX2" s="543"/>
      <c r="JRY2" s="543"/>
      <c r="JRZ2" s="543"/>
      <c r="JSA2" s="543"/>
      <c r="JSB2" s="543"/>
      <c r="JSC2" s="543"/>
      <c r="JSD2" s="543"/>
      <c r="JSE2" s="543"/>
      <c r="JSF2" s="543"/>
      <c r="JSG2" s="543"/>
      <c r="JSH2" s="543"/>
      <c r="JSI2" s="543"/>
      <c r="JSJ2" s="543"/>
      <c r="JSK2" s="543"/>
      <c r="JSL2" s="543"/>
      <c r="JSM2" s="543"/>
      <c r="JSN2" s="543"/>
      <c r="JSO2" s="543"/>
      <c r="JSP2" s="543"/>
      <c r="JSQ2" s="543"/>
      <c r="JSR2" s="543"/>
      <c r="JSS2" s="543"/>
      <c r="JST2" s="543"/>
      <c r="JSU2" s="543"/>
      <c r="JSV2" s="543"/>
      <c r="JSW2" s="543"/>
      <c r="JSX2" s="543"/>
      <c r="JSY2" s="543"/>
      <c r="JSZ2" s="543"/>
      <c r="JTA2" s="543"/>
      <c r="JTB2" s="543"/>
      <c r="JTC2" s="543"/>
      <c r="JTD2" s="543"/>
      <c r="JTE2" s="543"/>
      <c r="JTF2" s="543"/>
      <c r="JTG2" s="543"/>
      <c r="JTH2" s="543"/>
      <c r="JTI2" s="543"/>
      <c r="JTJ2" s="543"/>
      <c r="JTK2" s="543"/>
      <c r="JTL2" s="543"/>
      <c r="JTM2" s="543"/>
      <c r="JTN2" s="543"/>
      <c r="JTO2" s="543"/>
      <c r="JTP2" s="543"/>
      <c r="JTQ2" s="543"/>
      <c r="JTR2" s="543"/>
      <c r="JTS2" s="543"/>
      <c r="JTT2" s="543"/>
      <c r="JTU2" s="543"/>
      <c r="JTV2" s="543"/>
      <c r="JTW2" s="543"/>
      <c r="JTX2" s="543"/>
      <c r="JTY2" s="543"/>
      <c r="JTZ2" s="543"/>
      <c r="JUA2" s="543"/>
      <c r="JUB2" s="543"/>
      <c r="JUC2" s="543"/>
      <c r="JUD2" s="543"/>
      <c r="JUE2" s="543"/>
      <c r="JUF2" s="543"/>
      <c r="JUG2" s="543"/>
      <c r="JUH2" s="543"/>
      <c r="JUI2" s="543"/>
      <c r="JUJ2" s="543"/>
      <c r="JUK2" s="543"/>
      <c r="JUL2" s="543"/>
      <c r="JUM2" s="543"/>
      <c r="JUN2" s="543"/>
      <c r="JUO2" s="543"/>
      <c r="JUP2" s="543"/>
      <c r="JUQ2" s="543"/>
      <c r="JUR2" s="543"/>
      <c r="JUS2" s="543"/>
      <c r="JUT2" s="543"/>
      <c r="JUU2" s="543"/>
      <c r="JUV2" s="543"/>
      <c r="JUW2" s="543"/>
      <c r="JUX2" s="543"/>
      <c r="JUY2" s="543"/>
      <c r="JUZ2" s="543"/>
      <c r="JVA2" s="543"/>
      <c r="JVB2" s="543"/>
      <c r="JVC2" s="543"/>
      <c r="JVD2" s="543"/>
      <c r="JVE2" s="543"/>
      <c r="JVF2" s="543"/>
      <c r="JVG2" s="543"/>
      <c r="JVH2" s="543"/>
      <c r="JVI2" s="543"/>
      <c r="JVJ2" s="543"/>
      <c r="JVK2" s="543"/>
      <c r="JVL2" s="543"/>
      <c r="JVM2" s="543"/>
      <c r="JVN2" s="543"/>
      <c r="JVO2" s="543"/>
      <c r="JVP2" s="543"/>
      <c r="JVQ2" s="543"/>
      <c r="JVR2" s="543"/>
      <c r="JVS2" s="543"/>
      <c r="JVT2" s="543"/>
      <c r="JVU2" s="543"/>
      <c r="JVV2" s="543"/>
      <c r="JVW2" s="543"/>
      <c r="JVX2" s="543"/>
      <c r="JVY2" s="543"/>
      <c r="JVZ2" s="543"/>
      <c r="JWA2" s="543"/>
      <c r="JWB2" s="543"/>
      <c r="JWC2" s="543"/>
      <c r="JWD2" s="543"/>
      <c r="JWE2" s="543"/>
      <c r="JWF2" s="543"/>
      <c r="JWG2" s="543"/>
      <c r="JWH2" s="543"/>
      <c r="JWI2" s="543"/>
      <c r="JWJ2" s="543"/>
      <c r="JWK2" s="543"/>
      <c r="JWL2" s="543"/>
      <c r="JWM2" s="543"/>
      <c r="JWN2" s="543"/>
      <c r="JWO2" s="543"/>
      <c r="JWP2" s="543"/>
      <c r="JWQ2" s="543"/>
      <c r="JWR2" s="543"/>
      <c r="JWS2" s="543"/>
      <c r="JWT2" s="543"/>
      <c r="JWU2" s="543"/>
      <c r="JWV2" s="543"/>
      <c r="JWW2" s="543"/>
      <c r="JWX2" s="543"/>
      <c r="JWY2" s="543"/>
      <c r="JWZ2" s="543"/>
      <c r="JXA2" s="543"/>
      <c r="JXB2" s="543"/>
      <c r="JXC2" s="543"/>
      <c r="JXD2" s="543"/>
      <c r="JXE2" s="543"/>
      <c r="JXF2" s="543"/>
      <c r="JXG2" s="543"/>
      <c r="JXH2" s="543"/>
      <c r="JXI2" s="543"/>
      <c r="JXJ2" s="543"/>
      <c r="JXK2" s="543"/>
      <c r="JXL2" s="543"/>
      <c r="JXM2" s="543"/>
      <c r="JXN2" s="543"/>
      <c r="JXO2" s="543"/>
      <c r="JXP2" s="543"/>
      <c r="JXQ2" s="543"/>
      <c r="JXR2" s="543"/>
      <c r="JXS2" s="543"/>
      <c r="JXT2" s="543"/>
      <c r="JXU2" s="543"/>
      <c r="JXV2" s="543"/>
      <c r="JXW2" s="543"/>
      <c r="JXX2" s="543"/>
      <c r="JXY2" s="543"/>
      <c r="JXZ2" s="543"/>
      <c r="JYA2" s="543"/>
      <c r="JYB2" s="543"/>
      <c r="JYC2" s="543"/>
      <c r="JYD2" s="543"/>
      <c r="JYE2" s="543"/>
      <c r="JYF2" s="543"/>
      <c r="JYG2" s="543"/>
      <c r="JYH2" s="543"/>
      <c r="JYI2" s="543"/>
      <c r="JYJ2" s="543"/>
      <c r="JYK2" s="543"/>
      <c r="JYL2" s="543"/>
      <c r="JYM2" s="543"/>
      <c r="JYN2" s="543"/>
      <c r="JYO2" s="543"/>
      <c r="JYP2" s="543"/>
      <c r="JYQ2" s="543"/>
      <c r="JYR2" s="543"/>
      <c r="JYS2" s="543"/>
      <c r="JYT2" s="543"/>
      <c r="JYU2" s="543"/>
      <c r="JYV2" s="543"/>
      <c r="JYW2" s="543"/>
      <c r="JYX2" s="543"/>
      <c r="JYY2" s="543"/>
      <c r="JYZ2" s="543"/>
      <c r="JZA2" s="543"/>
      <c r="JZB2" s="543"/>
      <c r="JZC2" s="543"/>
      <c r="JZD2" s="543"/>
      <c r="JZE2" s="543"/>
      <c r="JZF2" s="543"/>
      <c r="JZG2" s="543"/>
      <c r="JZH2" s="543"/>
      <c r="JZI2" s="543"/>
      <c r="JZJ2" s="543"/>
      <c r="JZK2" s="543"/>
      <c r="JZL2" s="543"/>
      <c r="JZM2" s="543"/>
      <c r="JZN2" s="543"/>
      <c r="JZO2" s="543"/>
      <c r="JZP2" s="543"/>
      <c r="JZQ2" s="543"/>
      <c r="JZR2" s="543"/>
      <c r="JZS2" s="543"/>
      <c r="JZT2" s="543"/>
      <c r="JZU2" s="543"/>
      <c r="JZV2" s="543"/>
      <c r="JZW2" s="543"/>
      <c r="JZX2" s="543"/>
      <c r="JZY2" s="543"/>
      <c r="JZZ2" s="543"/>
      <c r="KAA2" s="543"/>
      <c r="KAB2" s="543"/>
      <c r="KAC2" s="543"/>
      <c r="KAD2" s="543"/>
      <c r="KAE2" s="543"/>
      <c r="KAF2" s="543"/>
      <c r="KAG2" s="543"/>
      <c r="KAH2" s="543"/>
      <c r="KAI2" s="543"/>
      <c r="KAJ2" s="543"/>
      <c r="KAK2" s="543"/>
      <c r="KAL2" s="543"/>
      <c r="KAM2" s="543"/>
      <c r="KAN2" s="543"/>
      <c r="KAO2" s="543"/>
      <c r="KAP2" s="543"/>
      <c r="KAQ2" s="543"/>
      <c r="KAR2" s="543"/>
      <c r="KAS2" s="543"/>
      <c r="KAT2" s="543"/>
      <c r="KAU2" s="543"/>
      <c r="KAV2" s="543"/>
      <c r="KAW2" s="543"/>
      <c r="KAX2" s="543"/>
      <c r="KAY2" s="543"/>
      <c r="KAZ2" s="543"/>
      <c r="KBA2" s="543"/>
      <c r="KBB2" s="543"/>
      <c r="KBC2" s="543"/>
      <c r="KBD2" s="543"/>
      <c r="KBE2" s="543"/>
      <c r="KBF2" s="543"/>
      <c r="KBG2" s="543"/>
      <c r="KBH2" s="543"/>
      <c r="KBI2" s="543"/>
      <c r="KBJ2" s="543"/>
      <c r="KBK2" s="543"/>
      <c r="KBL2" s="543"/>
      <c r="KBM2" s="543"/>
      <c r="KBN2" s="543"/>
      <c r="KBO2" s="543"/>
      <c r="KBP2" s="543"/>
      <c r="KBQ2" s="543"/>
      <c r="KBR2" s="543"/>
      <c r="KBS2" s="543"/>
      <c r="KBT2" s="543"/>
      <c r="KBU2" s="543"/>
      <c r="KBV2" s="543"/>
      <c r="KBW2" s="543"/>
      <c r="KBX2" s="543"/>
      <c r="KBY2" s="543"/>
      <c r="KBZ2" s="543"/>
      <c r="KCA2" s="543"/>
      <c r="KCB2" s="543"/>
      <c r="KCC2" s="543"/>
      <c r="KCD2" s="543"/>
      <c r="KCE2" s="543"/>
      <c r="KCF2" s="543"/>
      <c r="KCG2" s="543"/>
      <c r="KCH2" s="543"/>
      <c r="KCI2" s="543"/>
      <c r="KCJ2" s="543"/>
      <c r="KCK2" s="543"/>
      <c r="KCL2" s="543"/>
      <c r="KCM2" s="543"/>
      <c r="KCN2" s="543"/>
      <c r="KCO2" s="543"/>
      <c r="KCP2" s="543"/>
      <c r="KCQ2" s="543"/>
      <c r="KCR2" s="543"/>
      <c r="KCS2" s="543"/>
      <c r="KCT2" s="543"/>
      <c r="KCU2" s="543"/>
      <c r="KCV2" s="543"/>
      <c r="KCW2" s="543"/>
      <c r="KCX2" s="543"/>
      <c r="KCY2" s="543"/>
      <c r="KCZ2" s="543"/>
      <c r="KDA2" s="543"/>
      <c r="KDB2" s="543"/>
      <c r="KDC2" s="543"/>
      <c r="KDD2" s="543"/>
      <c r="KDE2" s="543"/>
      <c r="KDF2" s="543"/>
      <c r="KDG2" s="543"/>
      <c r="KDH2" s="543"/>
      <c r="KDI2" s="543"/>
      <c r="KDJ2" s="543"/>
      <c r="KDK2" s="543"/>
      <c r="KDL2" s="543"/>
      <c r="KDM2" s="543"/>
      <c r="KDN2" s="543"/>
      <c r="KDO2" s="543"/>
      <c r="KDP2" s="543"/>
      <c r="KDQ2" s="543"/>
      <c r="KDR2" s="543"/>
      <c r="KDS2" s="543"/>
      <c r="KDT2" s="543"/>
      <c r="KDU2" s="543"/>
      <c r="KDV2" s="543"/>
      <c r="KDW2" s="543"/>
      <c r="KDX2" s="543"/>
      <c r="KDY2" s="543"/>
      <c r="KDZ2" s="543"/>
      <c r="KEA2" s="543"/>
      <c r="KEB2" s="543"/>
      <c r="KEC2" s="543"/>
      <c r="KED2" s="543"/>
      <c r="KEE2" s="543"/>
      <c r="KEF2" s="543"/>
      <c r="KEG2" s="543"/>
      <c r="KEH2" s="543"/>
      <c r="KEI2" s="543"/>
      <c r="KEJ2" s="543"/>
      <c r="KEK2" s="543"/>
      <c r="KEL2" s="543"/>
      <c r="KEM2" s="543"/>
      <c r="KEN2" s="543"/>
      <c r="KEO2" s="543"/>
      <c r="KEP2" s="543"/>
      <c r="KEQ2" s="543"/>
      <c r="KER2" s="543"/>
      <c r="KES2" s="543"/>
      <c r="KET2" s="543"/>
      <c r="KEU2" s="543"/>
      <c r="KEV2" s="543"/>
      <c r="KEW2" s="543"/>
      <c r="KEX2" s="543"/>
      <c r="KEY2" s="543"/>
      <c r="KEZ2" s="543"/>
      <c r="KFA2" s="543"/>
      <c r="KFB2" s="543"/>
      <c r="KFC2" s="543"/>
      <c r="KFD2" s="543"/>
      <c r="KFE2" s="543"/>
      <c r="KFF2" s="543"/>
      <c r="KFG2" s="543"/>
      <c r="KFH2" s="543"/>
      <c r="KFI2" s="543"/>
      <c r="KFJ2" s="543"/>
      <c r="KFK2" s="543"/>
      <c r="KFL2" s="543"/>
      <c r="KFM2" s="543"/>
      <c r="KFN2" s="543"/>
      <c r="KFO2" s="543"/>
      <c r="KFP2" s="543"/>
      <c r="KFQ2" s="543"/>
      <c r="KFR2" s="543"/>
      <c r="KFS2" s="543"/>
      <c r="KFT2" s="543"/>
      <c r="KFU2" s="543"/>
      <c r="KFV2" s="543"/>
      <c r="KFW2" s="543"/>
      <c r="KFX2" s="543"/>
      <c r="KFY2" s="543"/>
      <c r="KFZ2" s="543"/>
      <c r="KGA2" s="543"/>
      <c r="KGB2" s="543"/>
      <c r="KGC2" s="543"/>
      <c r="KGD2" s="543"/>
      <c r="KGE2" s="543"/>
      <c r="KGF2" s="543"/>
      <c r="KGG2" s="543"/>
      <c r="KGH2" s="543"/>
      <c r="KGI2" s="543"/>
      <c r="KGJ2" s="543"/>
      <c r="KGK2" s="543"/>
      <c r="KGL2" s="543"/>
      <c r="KGM2" s="543"/>
      <c r="KGN2" s="543"/>
      <c r="KGO2" s="543"/>
      <c r="KGP2" s="543"/>
      <c r="KGQ2" s="543"/>
      <c r="KGR2" s="543"/>
      <c r="KGS2" s="543"/>
      <c r="KGT2" s="543"/>
      <c r="KGU2" s="543"/>
      <c r="KGV2" s="543"/>
      <c r="KGW2" s="543"/>
      <c r="KGX2" s="543"/>
      <c r="KGY2" s="543"/>
      <c r="KGZ2" s="543"/>
      <c r="KHA2" s="543"/>
      <c r="KHB2" s="543"/>
      <c r="KHC2" s="543"/>
      <c r="KHD2" s="543"/>
      <c r="KHE2" s="543"/>
      <c r="KHF2" s="543"/>
      <c r="KHG2" s="543"/>
      <c r="KHH2" s="543"/>
      <c r="KHI2" s="543"/>
      <c r="KHJ2" s="543"/>
      <c r="KHK2" s="543"/>
      <c r="KHL2" s="543"/>
      <c r="KHM2" s="543"/>
      <c r="KHN2" s="543"/>
      <c r="KHO2" s="543"/>
      <c r="KHP2" s="543"/>
      <c r="KHQ2" s="543"/>
      <c r="KHR2" s="543"/>
      <c r="KHS2" s="543"/>
      <c r="KHT2" s="543"/>
      <c r="KHU2" s="543"/>
      <c r="KHV2" s="543"/>
      <c r="KHW2" s="543"/>
      <c r="KHX2" s="543"/>
      <c r="KHY2" s="543"/>
      <c r="KHZ2" s="543"/>
      <c r="KIA2" s="543"/>
      <c r="KIB2" s="543"/>
      <c r="KIC2" s="543"/>
      <c r="KID2" s="543"/>
      <c r="KIE2" s="543"/>
      <c r="KIF2" s="543"/>
      <c r="KIG2" s="543"/>
      <c r="KIH2" s="543"/>
      <c r="KII2" s="543"/>
      <c r="KIJ2" s="543"/>
      <c r="KIK2" s="543"/>
      <c r="KIL2" s="543"/>
      <c r="KIM2" s="543"/>
      <c r="KIN2" s="543"/>
      <c r="KIO2" s="543"/>
      <c r="KIP2" s="543"/>
      <c r="KIQ2" s="543"/>
      <c r="KIR2" s="543"/>
      <c r="KIS2" s="543"/>
      <c r="KIT2" s="543"/>
      <c r="KIU2" s="543"/>
      <c r="KIV2" s="543"/>
      <c r="KIW2" s="543"/>
      <c r="KIX2" s="543"/>
      <c r="KIY2" s="543"/>
      <c r="KIZ2" s="543"/>
      <c r="KJA2" s="543"/>
      <c r="KJB2" s="543"/>
      <c r="KJC2" s="543"/>
      <c r="KJD2" s="543"/>
      <c r="KJE2" s="543"/>
      <c r="KJF2" s="543"/>
      <c r="KJG2" s="543"/>
      <c r="KJH2" s="543"/>
      <c r="KJI2" s="543"/>
      <c r="KJJ2" s="543"/>
      <c r="KJK2" s="543"/>
      <c r="KJL2" s="543"/>
      <c r="KJM2" s="543"/>
      <c r="KJN2" s="543"/>
      <c r="KJO2" s="543"/>
      <c r="KJP2" s="543"/>
      <c r="KJQ2" s="543"/>
      <c r="KJR2" s="543"/>
      <c r="KJS2" s="543"/>
      <c r="KJT2" s="543"/>
      <c r="KJU2" s="543"/>
      <c r="KJV2" s="543"/>
      <c r="KJW2" s="543"/>
      <c r="KJX2" s="543"/>
      <c r="KJY2" s="543"/>
      <c r="KJZ2" s="543"/>
      <c r="KKA2" s="543"/>
      <c r="KKB2" s="543"/>
      <c r="KKC2" s="543"/>
      <c r="KKD2" s="543"/>
      <c r="KKE2" s="543"/>
      <c r="KKF2" s="543"/>
      <c r="KKG2" s="543"/>
      <c r="KKH2" s="543"/>
      <c r="KKI2" s="543"/>
      <c r="KKJ2" s="543"/>
      <c r="KKK2" s="543"/>
      <c r="KKL2" s="543"/>
      <c r="KKM2" s="543"/>
      <c r="KKN2" s="543"/>
      <c r="KKO2" s="543"/>
      <c r="KKP2" s="543"/>
      <c r="KKQ2" s="543"/>
      <c r="KKR2" s="543"/>
      <c r="KKS2" s="543"/>
      <c r="KKT2" s="543"/>
      <c r="KKU2" s="543"/>
      <c r="KKV2" s="543"/>
      <c r="KKW2" s="543"/>
      <c r="KKX2" s="543"/>
      <c r="KKY2" s="543"/>
      <c r="KKZ2" s="543"/>
      <c r="KLA2" s="543"/>
      <c r="KLB2" s="543"/>
      <c r="KLC2" s="543"/>
      <c r="KLD2" s="543"/>
      <c r="KLE2" s="543"/>
      <c r="KLF2" s="543"/>
      <c r="KLG2" s="543"/>
      <c r="KLH2" s="543"/>
      <c r="KLI2" s="543"/>
      <c r="KLJ2" s="543"/>
      <c r="KLK2" s="543"/>
      <c r="KLL2" s="543"/>
      <c r="KLM2" s="543"/>
      <c r="KLN2" s="543"/>
      <c r="KLO2" s="543"/>
      <c r="KLP2" s="543"/>
      <c r="KLQ2" s="543"/>
      <c r="KLR2" s="543"/>
      <c r="KLS2" s="543"/>
      <c r="KLT2" s="543"/>
      <c r="KLU2" s="543"/>
      <c r="KLV2" s="543"/>
      <c r="KLW2" s="543"/>
      <c r="KLX2" s="543"/>
      <c r="KLY2" s="543"/>
      <c r="KLZ2" s="543"/>
      <c r="KMA2" s="543"/>
      <c r="KMB2" s="543"/>
      <c r="KMC2" s="543"/>
      <c r="KMD2" s="543"/>
      <c r="KME2" s="543"/>
      <c r="KMF2" s="543"/>
      <c r="KMG2" s="543"/>
      <c r="KMH2" s="543"/>
      <c r="KMI2" s="543"/>
      <c r="KMJ2" s="543"/>
      <c r="KMK2" s="543"/>
      <c r="KML2" s="543"/>
      <c r="KMM2" s="543"/>
      <c r="KMN2" s="543"/>
      <c r="KMO2" s="543"/>
      <c r="KMP2" s="543"/>
      <c r="KMQ2" s="543"/>
      <c r="KMR2" s="543"/>
      <c r="KMS2" s="543"/>
      <c r="KMT2" s="543"/>
      <c r="KMU2" s="543"/>
      <c r="KMV2" s="543"/>
      <c r="KMW2" s="543"/>
      <c r="KMX2" s="543"/>
      <c r="KMY2" s="543"/>
      <c r="KMZ2" s="543"/>
      <c r="KNA2" s="543"/>
      <c r="KNB2" s="543"/>
      <c r="KNC2" s="543"/>
      <c r="KND2" s="543"/>
      <c r="KNE2" s="543"/>
      <c r="KNF2" s="543"/>
      <c r="KNG2" s="543"/>
      <c r="KNH2" s="543"/>
      <c r="KNI2" s="543"/>
      <c r="KNJ2" s="543"/>
      <c r="KNK2" s="543"/>
      <c r="KNL2" s="543"/>
      <c r="KNM2" s="543"/>
      <c r="KNN2" s="543"/>
      <c r="KNO2" s="543"/>
      <c r="KNP2" s="543"/>
      <c r="KNQ2" s="543"/>
      <c r="KNR2" s="543"/>
      <c r="KNS2" s="543"/>
      <c r="KNT2" s="543"/>
      <c r="KNU2" s="543"/>
      <c r="KNV2" s="543"/>
      <c r="KNW2" s="543"/>
      <c r="KNX2" s="543"/>
      <c r="KNY2" s="543"/>
      <c r="KNZ2" s="543"/>
      <c r="KOA2" s="543"/>
      <c r="KOB2" s="543"/>
      <c r="KOC2" s="543"/>
      <c r="KOD2" s="543"/>
      <c r="KOE2" s="543"/>
      <c r="KOF2" s="543"/>
      <c r="KOG2" s="543"/>
      <c r="KOH2" s="543"/>
      <c r="KOI2" s="543"/>
      <c r="KOJ2" s="543"/>
      <c r="KOK2" s="543"/>
      <c r="KOL2" s="543"/>
      <c r="KOM2" s="543"/>
      <c r="KON2" s="543"/>
      <c r="KOO2" s="543"/>
      <c r="KOP2" s="543"/>
      <c r="KOQ2" s="543"/>
      <c r="KOR2" s="543"/>
      <c r="KOS2" s="543"/>
      <c r="KOT2" s="543"/>
      <c r="KOU2" s="543"/>
      <c r="KOV2" s="543"/>
      <c r="KOW2" s="543"/>
      <c r="KOX2" s="543"/>
      <c r="KOY2" s="543"/>
      <c r="KOZ2" s="543"/>
      <c r="KPA2" s="543"/>
      <c r="KPB2" s="543"/>
      <c r="KPC2" s="543"/>
      <c r="KPD2" s="543"/>
      <c r="KPE2" s="543"/>
      <c r="KPF2" s="543"/>
      <c r="KPG2" s="543"/>
      <c r="KPH2" s="543"/>
      <c r="KPI2" s="543"/>
      <c r="KPJ2" s="543"/>
      <c r="KPK2" s="543"/>
      <c r="KPL2" s="543"/>
      <c r="KPM2" s="543"/>
      <c r="KPN2" s="543"/>
      <c r="KPO2" s="543"/>
      <c r="KPP2" s="543"/>
      <c r="KPQ2" s="543"/>
      <c r="KPR2" s="543"/>
      <c r="KPS2" s="543"/>
      <c r="KPT2" s="543"/>
      <c r="KPU2" s="543"/>
      <c r="KPV2" s="543"/>
      <c r="KPW2" s="543"/>
      <c r="KPX2" s="543"/>
      <c r="KPY2" s="543"/>
      <c r="KPZ2" s="543"/>
      <c r="KQA2" s="543"/>
      <c r="KQB2" s="543"/>
      <c r="KQC2" s="543"/>
      <c r="KQD2" s="543"/>
      <c r="KQE2" s="543"/>
      <c r="KQF2" s="543"/>
      <c r="KQG2" s="543"/>
      <c r="KQH2" s="543"/>
      <c r="KQI2" s="543"/>
      <c r="KQJ2" s="543"/>
      <c r="KQK2" s="543"/>
      <c r="KQL2" s="543"/>
      <c r="KQM2" s="543"/>
      <c r="KQN2" s="543"/>
      <c r="KQO2" s="543"/>
      <c r="KQP2" s="543"/>
      <c r="KQQ2" s="543"/>
      <c r="KQR2" s="543"/>
      <c r="KQS2" s="543"/>
      <c r="KQT2" s="543"/>
      <c r="KQU2" s="543"/>
      <c r="KQV2" s="543"/>
      <c r="KQW2" s="543"/>
      <c r="KQX2" s="543"/>
      <c r="KQY2" s="543"/>
      <c r="KQZ2" s="543"/>
      <c r="KRA2" s="543"/>
      <c r="KRB2" s="543"/>
      <c r="KRC2" s="543"/>
      <c r="KRD2" s="543"/>
      <c r="KRE2" s="543"/>
      <c r="KRF2" s="543"/>
      <c r="KRG2" s="543"/>
      <c r="KRH2" s="543"/>
      <c r="KRI2" s="543"/>
      <c r="KRJ2" s="543"/>
      <c r="KRK2" s="543"/>
      <c r="KRL2" s="543"/>
      <c r="KRM2" s="543"/>
      <c r="KRN2" s="543"/>
      <c r="KRO2" s="543"/>
      <c r="KRP2" s="543"/>
      <c r="KRQ2" s="543"/>
      <c r="KRR2" s="543"/>
      <c r="KRS2" s="543"/>
      <c r="KRT2" s="543"/>
      <c r="KRU2" s="543"/>
      <c r="KRV2" s="543"/>
      <c r="KRW2" s="543"/>
      <c r="KRX2" s="543"/>
      <c r="KRY2" s="543"/>
      <c r="KRZ2" s="543"/>
      <c r="KSA2" s="543"/>
      <c r="KSB2" s="543"/>
      <c r="KSC2" s="543"/>
      <c r="KSD2" s="543"/>
      <c r="KSE2" s="543"/>
      <c r="KSF2" s="543"/>
      <c r="KSG2" s="543"/>
      <c r="KSH2" s="543"/>
      <c r="KSI2" s="543"/>
      <c r="KSJ2" s="543"/>
      <c r="KSK2" s="543"/>
      <c r="KSL2" s="543"/>
      <c r="KSM2" s="543"/>
      <c r="KSN2" s="543"/>
      <c r="KSO2" s="543"/>
      <c r="KSP2" s="543"/>
      <c r="KSQ2" s="543"/>
      <c r="KSR2" s="543"/>
      <c r="KSS2" s="543"/>
      <c r="KST2" s="543"/>
      <c r="KSU2" s="543"/>
      <c r="KSV2" s="543"/>
      <c r="KSW2" s="543"/>
      <c r="KSX2" s="543"/>
      <c r="KSY2" s="543"/>
      <c r="KSZ2" s="543"/>
      <c r="KTA2" s="543"/>
      <c r="KTB2" s="543"/>
      <c r="KTC2" s="543"/>
      <c r="KTD2" s="543"/>
      <c r="KTE2" s="543"/>
      <c r="KTF2" s="543"/>
      <c r="KTG2" s="543"/>
      <c r="KTH2" s="543"/>
      <c r="KTI2" s="543"/>
      <c r="KTJ2" s="543"/>
      <c r="KTK2" s="543"/>
      <c r="KTL2" s="543"/>
      <c r="KTM2" s="543"/>
      <c r="KTN2" s="543"/>
      <c r="KTO2" s="543"/>
      <c r="KTP2" s="543"/>
      <c r="KTQ2" s="543"/>
      <c r="KTR2" s="543"/>
      <c r="KTS2" s="543"/>
      <c r="KTT2" s="543"/>
      <c r="KTU2" s="543"/>
      <c r="KTV2" s="543"/>
      <c r="KTW2" s="543"/>
      <c r="KTX2" s="543"/>
      <c r="KTY2" s="543"/>
      <c r="KTZ2" s="543"/>
      <c r="KUA2" s="543"/>
      <c r="KUB2" s="543"/>
      <c r="KUC2" s="543"/>
      <c r="KUD2" s="543"/>
      <c r="KUE2" s="543"/>
      <c r="KUF2" s="543"/>
      <c r="KUG2" s="543"/>
      <c r="KUH2" s="543"/>
      <c r="KUI2" s="543"/>
      <c r="KUJ2" s="543"/>
      <c r="KUK2" s="543"/>
      <c r="KUL2" s="543"/>
      <c r="KUM2" s="543"/>
      <c r="KUN2" s="543"/>
      <c r="KUO2" s="543"/>
      <c r="KUP2" s="543"/>
      <c r="KUQ2" s="543"/>
      <c r="KUR2" s="543"/>
      <c r="KUS2" s="543"/>
      <c r="KUT2" s="543"/>
      <c r="KUU2" s="543"/>
      <c r="KUV2" s="543"/>
      <c r="KUW2" s="543"/>
      <c r="KUX2" s="543"/>
      <c r="KUY2" s="543"/>
      <c r="KUZ2" s="543"/>
      <c r="KVA2" s="543"/>
      <c r="KVB2" s="543"/>
      <c r="KVC2" s="543"/>
      <c r="KVD2" s="543"/>
      <c r="KVE2" s="543"/>
      <c r="KVF2" s="543"/>
      <c r="KVG2" s="543"/>
      <c r="KVH2" s="543"/>
      <c r="KVI2" s="543"/>
      <c r="KVJ2" s="543"/>
      <c r="KVK2" s="543"/>
      <c r="KVL2" s="543"/>
      <c r="KVM2" s="543"/>
      <c r="KVN2" s="543"/>
      <c r="KVO2" s="543"/>
      <c r="KVP2" s="543"/>
      <c r="KVQ2" s="543"/>
      <c r="KVR2" s="543"/>
      <c r="KVS2" s="543"/>
      <c r="KVT2" s="543"/>
      <c r="KVU2" s="543"/>
      <c r="KVV2" s="543"/>
      <c r="KVW2" s="543"/>
      <c r="KVX2" s="543"/>
      <c r="KVY2" s="543"/>
      <c r="KVZ2" s="543"/>
      <c r="KWA2" s="543"/>
      <c r="KWB2" s="543"/>
      <c r="KWC2" s="543"/>
      <c r="KWD2" s="543"/>
      <c r="KWE2" s="543"/>
      <c r="KWF2" s="543"/>
      <c r="KWG2" s="543"/>
      <c r="KWH2" s="543"/>
      <c r="KWI2" s="543"/>
      <c r="KWJ2" s="543"/>
      <c r="KWK2" s="543"/>
      <c r="KWL2" s="543"/>
      <c r="KWM2" s="543"/>
      <c r="KWN2" s="543"/>
      <c r="KWO2" s="543"/>
      <c r="KWP2" s="543"/>
      <c r="KWQ2" s="543"/>
      <c r="KWR2" s="543"/>
      <c r="KWS2" s="543"/>
      <c r="KWT2" s="543"/>
      <c r="KWU2" s="543"/>
      <c r="KWV2" s="543"/>
      <c r="KWW2" s="543"/>
      <c r="KWX2" s="543"/>
      <c r="KWY2" s="543"/>
      <c r="KWZ2" s="543"/>
      <c r="KXA2" s="543"/>
      <c r="KXB2" s="543"/>
      <c r="KXC2" s="543"/>
      <c r="KXD2" s="543"/>
      <c r="KXE2" s="543"/>
      <c r="KXF2" s="543"/>
      <c r="KXG2" s="543"/>
      <c r="KXH2" s="543"/>
      <c r="KXI2" s="543"/>
      <c r="KXJ2" s="543"/>
      <c r="KXK2" s="543"/>
      <c r="KXL2" s="543"/>
      <c r="KXM2" s="543"/>
      <c r="KXN2" s="543"/>
      <c r="KXO2" s="543"/>
      <c r="KXP2" s="543"/>
      <c r="KXQ2" s="543"/>
      <c r="KXR2" s="543"/>
      <c r="KXS2" s="543"/>
      <c r="KXT2" s="543"/>
      <c r="KXU2" s="543"/>
      <c r="KXV2" s="543"/>
      <c r="KXW2" s="543"/>
      <c r="KXX2" s="543"/>
      <c r="KXY2" s="543"/>
      <c r="KXZ2" s="543"/>
      <c r="KYA2" s="543"/>
      <c r="KYB2" s="543"/>
      <c r="KYC2" s="543"/>
      <c r="KYD2" s="543"/>
      <c r="KYE2" s="543"/>
      <c r="KYF2" s="543"/>
      <c r="KYG2" s="543"/>
      <c r="KYH2" s="543"/>
      <c r="KYI2" s="543"/>
      <c r="KYJ2" s="543"/>
      <c r="KYK2" s="543"/>
      <c r="KYL2" s="543"/>
      <c r="KYM2" s="543"/>
      <c r="KYN2" s="543"/>
      <c r="KYO2" s="543"/>
      <c r="KYP2" s="543"/>
      <c r="KYQ2" s="543"/>
      <c r="KYR2" s="543"/>
      <c r="KYS2" s="543"/>
      <c r="KYT2" s="543"/>
      <c r="KYU2" s="543"/>
      <c r="KYV2" s="543"/>
      <c r="KYW2" s="543"/>
      <c r="KYX2" s="543"/>
      <c r="KYY2" s="543"/>
      <c r="KYZ2" s="543"/>
      <c r="KZA2" s="543"/>
      <c r="KZB2" s="543"/>
      <c r="KZC2" s="543"/>
      <c r="KZD2" s="543"/>
      <c r="KZE2" s="543"/>
      <c r="KZF2" s="543"/>
      <c r="KZG2" s="543"/>
      <c r="KZH2" s="543"/>
      <c r="KZI2" s="543"/>
      <c r="KZJ2" s="543"/>
      <c r="KZK2" s="543"/>
      <c r="KZL2" s="543"/>
      <c r="KZM2" s="543"/>
      <c r="KZN2" s="543"/>
      <c r="KZO2" s="543"/>
      <c r="KZP2" s="543"/>
      <c r="KZQ2" s="543"/>
      <c r="KZR2" s="543"/>
      <c r="KZS2" s="543"/>
      <c r="KZT2" s="543"/>
      <c r="KZU2" s="543"/>
      <c r="KZV2" s="543"/>
      <c r="KZW2" s="543"/>
      <c r="KZX2" s="543"/>
      <c r="KZY2" s="543"/>
      <c r="KZZ2" s="543"/>
      <c r="LAA2" s="543"/>
      <c r="LAB2" s="543"/>
      <c r="LAC2" s="543"/>
      <c r="LAD2" s="543"/>
      <c r="LAE2" s="543"/>
      <c r="LAF2" s="543"/>
      <c r="LAG2" s="543"/>
      <c r="LAH2" s="543"/>
      <c r="LAI2" s="543"/>
      <c r="LAJ2" s="543"/>
      <c r="LAK2" s="543"/>
      <c r="LAL2" s="543"/>
      <c r="LAM2" s="543"/>
      <c r="LAN2" s="543"/>
      <c r="LAO2" s="543"/>
      <c r="LAP2" s="543"/>
      <c r="LAQ2" s="543"/>
      <c r="LAR2" s="543"/>
      <c r="LAS2" s="543"/>
      <c r="LAT2" s="543"/>
      <c r="LAU2" s="543"/>
      <c r="LAV2" s="543"/>
      <c r="LAW2" s="543"/>
      <c r="LAX2" s="543"/>
      <c r="LAY2" s="543"/>
      <c r="LAZ2" s="543"/>
      <c r="LBA2" s="543"/>
      <c r="LBB2" s="543"/>
      <c r="LBC2" s="543"/>
      <c r="LBD2" s="543"/>
      <c r="LBE2" s="543"/>
      <c r="LBF2" s="543"/>
      <c r="LBG2" s="543"/>
      <c r="LBH2" s="543"/>
      <c r="LBI2" s="543"/>
      <c r="LBJ2" s="543"/>
      <c r="LBK2" s="543"/>
      <c r="LBL2" s="543"/>
      <c r="LBM2" s="543"/>
      <c r="LBN2" s="543"/>
      <c r="LBO2" s="543"/>
      <c r="LBP2" s="543"/>
      <c r="LBQ2" s="543"/>
      <c r="LBR2" s="543"/>
      <c r="LBS2" s="543"/>
      <c r="LBT2" s="543"/>
      <c r="LBU2" s="543"/>
      <c r="LBV2" s="543"/>
      <c r="LBW2" s="543"/>
      <c r="LBX2" s="543"/>
      <c r="LBY2" s="543"/>
      <c r="LBZ2" s="543"/>
      <c r="LCA2" s="543"/>
      <c r="LCB2" s="543"/>
      <c r="LCC2" s="543"/>
      <c r="LCD2" s="543"/>
      <c r="LCE2" s="543"/>
      <c r="LCF2" s="543"/>
      <c r="LCG2" s="543"/>
      <c r="LCH2" s="543"/>
      <c r="LCI2" s="543"/>
      <c r="LCJ2" s="543"/>
      <c r="LCK2" s="543"/>
      <c r="LCL2" s="543"/>
      <c r="LCM2" s="543"/>
      <c r="LCN2" s="543"/>
      <c r="LCO2" s="543"/>
      <c r="LCP2" s="543"/>
      <c r="LCQ2" s="543"/>
      <c r="LCR2" s="543"/>
      <c r="LCS2" s="543"/>
      <c r="LCT2" s="543"/>
      <c r="LCU2" s="543"/>
      <c r="LCV2" s="543"/>
      <c r="LCW2" s="543"/>
      <c r="LCX2" s="543"/>
      <c r="LCY2" s="543"/>
      <c r="LCZ2" s="543"/>
      <c r="LDA2" s="543"/>
      <c r="LDB2" s="543"/>
      <c r="LDC2" s="543"/>
      <c r="LDD2" s="543"/>
      <c r="LDE2" s="543"/>
      <c r="LDF2" s="543"/>
      <c r="LDG2" s="543"/>
      <c r="LDH2" s="543"/>
      <c r="LDI2" s="543"/>
      <c r="LDJ2" s="543"/>
      <c r="LDK2" s="543"/>
      <c r="LDL2" s="543"/>
      <c r="LDM2" s="543"/>
      <c r="LDN2" s="543"/>
      <c r="LDO2" s="543"/>
      <c r="LDP2" s="543"/>
      <c r="LDQ2" s="543"/>
      <c r="LDR2" s="543"/>
      <c r="LDS2" s="543"/>
      <c r="LDT2" s="543"/>
      <c r="LDU2" s="543"/>
      <c r="LDV2" s="543"/>
      <c r="LDW2" s="543"/>
      <c r="LDX2" s="543"/>
      <c r="LDY2" s="543"/>
      <c r="LDZ2" s="543"/>
      <c r="LEA2" s="543"/>
      <c r="LEB2" s="543"/>
      <c r="LEC2" s="543"/>
      <c r="LED2" s="543"/>
      <c r="LEE2" s="543"/>
      <c r="LEF2" s="543"/>
      <c r="LEG2" s="543"/>
      <c r="LEH2" s="543"/>
      <c r="LEI2" s="543"/>
      <c r="LEJ2" s="543"/>
      <c r="LEK2" s="543"/>
      <c r="LEL2" s="543"/>
      <c r="LEM2" s="543"/>
      <c r="LEN2" s="543"/>
      <c r="LEO2" s="543"/>
      <c r="LEP2" s="543"/>
      <c r="LEQ2" s="543"/>
      <c r="LER2" s="543"/>
      <c r="LES2" s="543"/>
      <c r="LET2" s="543"/>
      <c r="LEU2" s="543"/>
      <c r="LEV2" s="543"/>
      <c r="LEW2" s="543"/>
      <c r="LEX2" s="543"/>
      <c r="LEY2" s="543"/>
      <c r="LEZ2" s="543"/>
      <c r="LFA2" s="543"/>
      <c r="LFB2" s="543"/>
      <c r="LFC2" s="543"/>
      <c r="LFD2" s="543"/>
      <c r="LFE2" s="543"/>
      <c r="LFF2" s="543"/>
      <c r="LFG2" s="543"/>
      <c r="LFH2" s="543"/>
      <c r="LFI2" s="543"/>
      <c r="LFJ2" s="543"/>
      <c r="LFK2" s="543"/>
      <c r="LFL2" s="543"/>
      <c r="LFM2" s="543"/>
      <c r="LFN2" s="543"/>
      <c r="LFO2" s="543"/>
      <c r="LFP2" s="543"/>
      <c r="LFQ2" s="543"/>
      <c r="LFR2" s="543"/>
      <c r="LFS2" s="543"/>
      <c r="LFT2" s="543"/>
      <c r="LFU2" s="543"/>
      <c r="LFV2" s="543"/>
      <c r="LFW2" s="543"/>
      <c r="LFX2" s="543"/>
      <c r="LFY2" s="543"/>
      <c r="LFZ2" s="543"/>
      <c r="LGA2" s="543"/>
      <c r="LGB2" s="543"/>
      <c r="LGC2" s="543"/>
      <c r="LGD2" s="543"/>
      <c r="LGE2" s="543"/>
      <c r="LGF2" s="543"/>
      <c r="LGG2" s="543"/>
      <c r="LGH2" s="543"/>
      <c r="LGI2" s="543"/>
      <c r="LGJ2" s="543"/>
      <c r="LGK2" s="543"/>
      <c r="LGL2" s="543"/>
      <c r="LGM2" s="543"/>
      <c r="LGN2" s="543"/>
      <c r="LGO2" s="543"/>
      <c r="LGP2" s="543"/>
      <c r="LGQ2" s="543"/>
      <c r="LGR2" s="543"/>
      <c r="LGS2" s="543"/>
      <c r="LGT2" s="543"/>
      <c r="LGU2" s="543"/>
      <c r="LGV2" s="543"/>
      <c r="LGW2" s="543"/>
      <c r="LGX2" s="543"/>
      <c r="LGY2" s="543"/>
      <c r="LGZ2" s="543"/>
      <c r="LHA2" s="543"/>
      <c r="LHB2" s="543"/>
      <c r="LHC2" s="543"/>
      <c r="LHD2" s="543"/>
      <c r="LHE2" s="543"/>
      <c r="LHF2" s="543"/>
      <c r="LHG2" s="543"/>
      <c r="LHH2" s="543"/>
      <c r="LHI2" s="543"/>
      <c r="LHJ2" s="543"/>
      <c r="LHK2" s="543"/>
      <c r="LHL2" s="543"/>
      <c r="LHM2" s="543"/>
      <c r="LHN2" s="543"/>
      <c r="LHO2" s="543"/>
      <c r="LHP2" s="543"/>
      <c r="LHQ2" s="543"/>
      <c r="LHR2" s="543"/>
      <c r="LHS2" s="543"/>
      <c r="LHT2" s="543"/>
      <c r="LHU2" s="543"/>
      <c r="LHV2" s="543"/>
      <c r="LHW2" s="543"/>
      <c r="LHX2" s="543"/>
      <c r="LHY2" s="543"/>
      <c r="LHZ2" s="543"/>
      <c r="LIA2" s="543"/>
      <c r="LIB2" s="543"/>
      <c r="LIC2" s="543"/>
      <c r="LID2" s="543"/>
      <c r="LIE2" s="543"/>
      <c r="LIF2" s="543"/>
      <c r="LIG2" s="543"/>
      <c r="LIH2" s="543"/>
      <c r="LII2" s="543"/>
      <c r="LIJ2" s="543"/>
      <c r="LIK2" s="543"/>
      <c r="LIL2" s="543"/>
      <c r="LIM2" s="543"/>
      <c r="LIN2" s="543"/>
      <c r="LIO2" s="543"/>
      <c r="LIP2" s="543"/>
      <c r="LIQ2" s="543"/>
      <c r="LIR2" s="543"/>
      <c r="LIS2" s="543"/>
      <c r="LIT2" s="543"/>
      <c r="LIU2" s="543"/>
      <c r="LIV2" s="543"/>
      <c r="LIW2" s="543"/>
      <c r="LIX2" s="543"/>
      <c r="LIY2" s="543"/>
      <c r="LIZ2" s="543"/>
      <c r="LJA2" s="543"/>
      <c r="LJB2" s="543"/>
      <c r="LJC2" s="543"/>
      <c r="LJD2" s="543"/>
      <c r="LJE2" s="543"/>
      <c r="LJF2" s="543"/>
      <c r="LJG2" s="543"/>
      <c r="LJH2" s="543"/>
      <c r="LJI2" s="543"/>
      <c r="LJJ2" s="543"/>
      <c r="LJK2" s="543"/>
      <c r="LJL2" s="543"/>
      <c r="LJM2" s="543"/>
      <c r="LJN2" s="543"/>
      <c r="LJO2" s="543"/>
      <c r="LJP2" s="543"/>
      <c r="LJQ2" s="543"/>
      <c r="LJR2" s="543"/>
      <c r="LJS2" s="543"/>
      <c r="LJT2" s="543"/>
      <c r="LJU2" s="543"/>
      <c r="LJV2" s="543"/>
      <c r="LJW2" s="543"/>
      <c r="LJX2" s="543"/>
      <c r="LJY2" s="543"/>
      <c r="LJZ2" s="543"/>
      <c r="LKA2" s="543"/>
      <c r="LKB2" s="543"/>
      <c r="LKC2" s="543"/>
      <c r="LKD2" s="543"/>
      <c r="LKE2" s="543"/>
      <c r="LKF2" s="543"/>
      <c r="LKG2" s="543"/>
      <c r="LKH2" s="543"/>
      <c r="LKI2" s="543"/>
      <c r="LKJ2" s="543"/>
      <c r="LKK2" s="543"/>
      <c r="LKL2" s="543"/>
      <c r="LKM2" s="543"/>
      <c r="LKN2" s="543"/>
      <c r="LKO2" s="543"/>
      <c r="LKP2" s="543"/>
      <c r="LKQ2" s="543"/>
      <c r="LKR2" s="543"/>
      <c r="LKS2" s="543"/>
      <c r="LKT2" s="543"/>
      <c r="LKU2" s="543"/>
      <c r="LKV2" s="543"/>
      <c r="LKW2" s="543"/>
      <c r="LKX2" s="543"/>
      <c r="LKY2" s="543"/>
      <c r="LKZ2" s="543"/>
      <c r="LLA2" s="543"/>
      <c r="LLB2" s="543"/>
      <c r="LLC2" s="543"/>
      <c r="LLD2" s="543"/>
      <c r="LLE2" s="543"/>
      <c r="LLF2" s="543"/>
      <c r="LLG2" s="543"/>
      <c r="LLH2" s="543"/>
      <c r="LLI2" s="543"/>
      <c r="LLJ2" s="543"/>
      <c r="LLK2" s="543"/>
      <c r="LLL2" s="543"/>
      <c r="LLM2" s="543"/>
      <c r="LLN2" s="543"/>
      <c r="LLO2" s="543"/>
      <c r="LLP2" s="543"/>
      <c r="LLQ2" s="543"/>
      <c r="LLR2" s="543"/>
      <c r="LLS2" s="543"/>
      <c r="LLT2" s="543"/>
      <c r="LLU2" s="543"/>
      <c r="LLV2" s="543"/>
      <c r="LLW2" s="543"/>
      <c r="LLX2" s="543"/>
      <c r="LLY2" s="543"/>
      <c r="LLZ2" s="543"/>
      <c r="LMA2" s="543"/>
      <c r="LMB2" s="543"/>
      <c r="LMC2" s="543"/>
      <c r="LMD2" s="543"/>
      <c r="LME2" s="543"/>
      <c r="LMF2" s="543"/>
      <c r="LMG2" s="543"/>
      <c r="LMH2" s="543"/>
      <c r="LMI2" s="543"/>
      <c r="LMJ2" s="543"/>
      <c r="LMK2" s="543"/>
      <c r="LML2" s="543"/>
      <c r="LMM2" s="543"/>
      <c r="LMN2" s="543"/>
      <c r="LMO2" s="543"/>
      <c r="LMP2" s="543"/>
      <c r="LMQ2" s="543"/>
      <c r="LMR2" s="543"/>
      <c r="LMS2" s="543"/>
      <c r="LMT2" s="543"/>
      <c r="LMU2" s="543"/>
      <c r="LMV2" s="543"/>
      <c r="LMW2" s="543"/>
      <c r="LMX2" s="543"/>
      <c r="LMY2" s="543"/>
      <c r="LMZ2" s="543"/>
      <c r="LNA2" s="543"/>
      <c r="LNB2" s="543"/>
      <c r="LNC2" s="543"/>
      <c r="LND2" s="543"/>
      <c r="LNE2" s="543"/>
      <c r="LNF2" s="543"/>
      <c r="LNG2" s="543"/>
      <c r="LNH2" s="543"/>
      <c r="LNI2" s="543"/>
      <c r="LNJ2" s="543"/>
      <c r="LNK2" s="543"/>
      <c r="LNL2" s="543"/>
      <c r="LNM2" s="543"/>
      <c r="LNN2" s="543"/>
      <c r="LNO2" s="543"/>
      <c r="LNP2" s="543"/>
      <c r="LNQ2" s="543"/>
      <c r="LNR2" s="543"/>
      <c r="LNS2" s="543"/>
      <c r="LNT2" s="543"/>
      <c r="LNU2" s="543"/>
      <c r="LNV2" s="543"/>
      <c r="LNW2" s="543"/>
      <c r="LNX2" s="543"/>
      <c r="LNY2" s="543"/>
      <c r="LNZ2" s="543"/>
      <c r="LOA2" s="543"/>
      <c r="LOB2" s="543"/>
      <c r="LOC2" s="543"/>
      <c r="LOD2" s="543"/>
      <c r="LOE2" s="543"/>
      <c r="LOF2" s="543"/>
      <c r="LOG2" s="543"/>
      <c r="LOH2" s="543"/>
      <c r="LOI2" s="543"/>
      <c r="LOJ2" s="543"/>
      <c r="LOK2" s="543"/>
      <c r="LOL2" s="543"/>
      <c r="LOM2" s="543"/>
      <c r="LON2" s="543"/>
      <c r="LOO2" s="543"/>
      <c r="LOP2" s="543"/>
      <c r="LOQ2" s="543"/>
      <c r="LOR2" s="543"/>
      <c r="LOS2" s="543"/>
      <c r="LOT2" s="543"/>
      <c r="LOU2" s="543"/>
      <c r="LOV2" s="543"/>
      <c r="LOW2" s="543"/>
      <c r="LOX2" s="543"/>
      <c r="LOY2" s="543"/>
      <c r="LOZ2" s="543"/>
      <c r="LPA2" s="543"/>
      <c r="LPB2" s="543"/>
      <c r="LPC2" s="543"/>
      <c r="LPD2" s="543"/>
      <c r="LPE2" s="543"/>
      <c r="LPF2" s="543"/>
      <c r="LPG2" s="543"/>
      <c r="LPH2" s="543"/>
      <c r="LPI2" s="543"/>
      <c r="LPJ2" s="543"/>
      <c r="LPK2" s="543"/>
      <c r="LPL2" s="543"/>
      <c r="LPM2" s="543"/>
      <c r="LPN2" s="543"/>
      <c r="LPO2" s="543"/>
      <c r="LPP2" s="543"/>
      <c r="LPQ2" s="543"/>
      <c r="LPR2" s="543"/>
      <c r="LPS2" s="543"/>
      <c r="LPT2" s="543"/>
      <c r="LPU2" s="543"/>
      <c r="LPV2" s="543"/>
      <c r="LPW2" s="543"/>
      <c r="LPX2" s="543"/>
      <c r="LPY2" s="543"/>
      <c r="LPZ2" s="543"/>
      <c r="LQA2" s="543"/>
      <c r="LQB2" s="543"/>
      <c r="LQC2" s="543"/>
      <c r="LQD2" s="543"/>
      <c r="LQE2" s="543"/>
      <c r="LQF2" s="543"/>
      <c r="LQG2" s="543"/>
      <c r="LQH2" s="543"/>
      <c r="LQI2" s="543"/>
      <c r="LQJ2" s="543"/>
      <c r="LQK2" s="543"/>
      <c r="LQL2" s="543"/>
      <c r="LQM2" s="543"/>
      <c r="LQN2" s="543"/>
      <c r="LQO2" s="543"/>
      <c r="LQP2" s="543"/>
      <c r="LQQ2" s="543"/>
      <c r="LQR2" s="543"/>
      <c r="LQS2" s="543"/>
      <c r="LQT2" s="543"/>
      <c r="LQU2" s="543"/>
      <c r="LQV2" s="543"/>
      <c r="LQW2" s="543"/>
      <c r="LQX2" s="543"/>
      <c r="LQY2" s="543"/>
      <c r="LQZ2" s="543"/>
      <c r="LRA2" s="543"/>
      <c r="LRB2" s="543"/>
      <c r="LRC2" s="543"/>
      <c r="LRD2" s="543"/>
      <c r="LRE2" s="543"/>
      <c r="LRF2" s="543"/>
      <c r="LRG2" s="543"/>
      <c r="LRH2" s="543"/>
      <c r="LRI2" s="543"/>
      <c r="LRJ2" s="543"/>
      <c r="LRK2" s="543"/>
      <c r="LRL2" s="543"/>
      <c r="LRM2" s="543"/>
      <c r="LRN2" s="543"/>
      <c r="LRO2" s="543"/>
      <c r="LRP2" s="543"/>
      <c r="LRQ2" s="543"/>
      <c r="LRR2" s="543"/>
      <c r="LRS2" s="543"/>
      <c r="LRT2" s="543"/>
      <c r="LRU2" s="543"/>
      <c r="LRV2" s="543"/>
      <c r="LRW2" s="543"/>
      <c r="LRX2" s="543"/>
      <c r="LRY2" s="543"/>
      <c r="LRZ2" s="543"/>
      <c r="LSA2" s="543"/>
      <c r="LSB2" s="543"/>
      <c r="LSC2" s="543"/>
      <c r="LSD2" s="543"/>
      <c r="LSE2" s="543"/>
      <c r="LSF2" s="543"/>
      <c r="LSG2" s="543"/>
      <c r="LSH2" s="543"/>
      <c r="LSI2" s="543"/>
      <c r="LSJ2" s="543"/>
      <c r="LSK2" s="543"/>
      <c r="LSL2" s="543"/>
      <c r="LSM2" s="543"/>
      <c r="LSN2" s="543"/>
      <c r="LSO2" s="543"/>
      <c r="LSP2" s="543"/>
      <c r="LSQ2" s="543"/>
      <c r="LSR2" s="543"/>
      <c r="LSS2" s="543"/>
      <c r="LST2" s="543"/>
      <c r="LSU2" s="543"/>
      <c r="LSV2" s="543"/>
      <c r="LSW2" s="543"/>
      <c r="LSX2" s="543"/>
      <c r="LSY2" s="543"/>
      <c r="LSZ2" s="543"/>
      <c r="LTA2" s="543"/>
      <c r="LTB2" s="543"/>
      <c r="LTC2" s="543"/>
      <c r="LTD2" s="543"/>
      <c r="LTE2" s="543"/>
      <c r="LTF2" s="543"/>
      <c r="LTG2" s="543"/>
      <c r="LTH2" s="543"/>
      <c r="LTI2" s="543"/>
      <c r="LTJ2" s="543"/>
      <c r="LTK2" s="543"/>
      <c r="LTL2" s="543"/>
      <c r="LTM2" s="543"/>
      <c r="LTN2" s="543"/>
      <c r="LTO2" s="543"/>
      <c r="LTP2" s="543"/>
      <c r="LTQ2" s="543"/>
      <c r="LTR2" s="543"/>
      <c r="LTS2" s="543"/>
      <c r="LTT2" s="543"/>
      <c r="LTU2" s="543"/>
      <c r="LTV2" s="543"/>
      <c r="LTW2" s="543"/>
      <c r="LTX2" s="543"/>
      <c r="LTY2" s="543"/>
      <c r="LTZ2" s="543"/>
      <c r="LUA2" s="543"/>
      <c r="LUB2" s="543"/>
      <c r="LUC2" s="543"/>
      <c r="LUD2" s="543"/>
      <c r="LUE2" s="543"/>
      <c r="LUF2" s="543"/>
      <c r="LUG2" s="543"/>
      <c r="LUH2" s="543"/>
      <c r="LUI2" s="543"/>
      <c r="LUJ2" s="543"/>
      <c r="LUK2" s="543"/>
      <c r="LUL2" s="543"/>
      <c r="LUM2" s="543"/>
      <c r="LUN2" s="543"/>
      <c r="LUO2" s="543"/>
      <c r="LUP2" s="543"/>
      <c r="LUQ2" s="543"/>
      <c r="LUR2" s="543"/>
      <c r="LUS2" s="543"/>
      <c r="LUT2" s="543"/>
      <c r="LUU2" s="543"/>
      <c r="LUV2" s="543"/>
      <c r="LUW2" s="543"/>
      <c r="LUX2" s="543"/>
      <c r="LUY2" s="543"/>
      <c r="LUZ2" s="543"/>
      <c r="LVA2" s="543"/>
      <c r="LVB2" s="543"/>
      <c r="LVC2" s="543"/>
      <c r="LVD2" s="543"/>
      <c r="LVE2" s="543"/>
      <c r="LVF2" s="543"/>
      <c r="LVG2" s="543"/>
      <c r="LVH2" s="543"/>
      <c r="LVI2" s="543"/>
      <c r="LVJ2" s="543"/>
      <c r="LVK2" s="543"/>
      <c r="LVL2" s="543"/>
      <c r="LVM2" s="543"/>
      <c r="LVN2" s="543"/>
      <c r="LVO2" s="543"/>
      <c r="LVP2" s="543"/>
      <c r="LVQ2" s="543"/>
      <c r="LVR2" s="543"/>
      <c r="LVS2" s="543"/>
      <c r="LVT2" s="543"/>
      <c r="LVU2" s="543"/>
      <c r="LVV2" s="543"/>
      <c r="LVW2" s="543"/>
      <c r="LVX2" s="543"/>
      <c r="LVY2" s="543"/>
      <c r="LVZ2" s="543"/>
      <c r="LWA2" s="543"/>
      <c r="LWB2" s="543"/>
      <c r="LWC2" s="543"/>
      <c r="LWD2" s="543"/>
      <c r="LWE2" s="543"/>
      <c r="LWF2" s="543"/>
      <c r="LWG2" s="543"/>
      <c r="LWH2" s="543"/>
      <c r="LWI2" s="543"/>
      <c r="LWJ2" s="543"/>
      <c r="LWK2" s="543"/>
      <c r="LWL2" s="543"/>
      <c r="LWM2" s="543"/>
      <c r="LWN2" s="543"/>
      <c r="LWO2" s="543"/>
      <c r="LWP2" s="543"/>
      <c r="LWQ2" s="543"/>
      <c r="LWR2" s="543"/>
      <c r="LWS2" s="543"/>
      <c r="LWT2" s="543"/>
      <c r="LWU2" s="543"/>
      <c r="LWV2" s="543"/>
      <c r="LWW2" s="543"/>
      <c r="LWX2" s="543"/>
      <c r="LWY2" s="543"/>
      <c r="LWZ2" s="543"/>
      <c r="LXA2" s="543"/>
      <c r="LXB2" s="543"/>
      <c r="LXC2" s="543"/>
      <c r="LXD2" s="543"/>
      <c r="LXE2" s="543"/>
      <c r="LXF2" s="543"/>
      <c r="LXG2" s="543"/>
      <c r="LXH2" s="543"/>
      <c r="LXI2" s="543"/>
      <c r="LXJ2" s="543"/>
      <c r="LXK2" s="543"/>
      <c r="LXL2" s="543"/>
      <c r="LXM2" s="543"/>
      <c r="LXN2" s="543"/>
      <c r="LXO2" s="543"/>
      <c r="LXP2" s="543"/>
      <c r="LXQ2" s="543"/>
      <c r="LXR2" s="543"/>
      <c r="LXS2" s="543"/>
      <c r="LXT2" s="543"/>
      <c r="LXU2" s="543"/>
      <c r="LXV2" s="543"/>
      <c r="LXW2" s="543"/>
      <c r="LXX2" s="543"/>
      <c r="LXY2" s="543"/>
      <c r="LXZ2" s="543"/>
      <c r="LYA2" s="543"/>
      <c r="LYB2" s="543"/>
      <c r="LYC2" s="543"/>
      <c r="LYD2" s="543"/>
      <c r="LYE2" s="543"/>
      <c r="LYF2" s="543"/>
      <c r="LYG2" s="543"/>
      <c r="LYH2" s="543"/>
      <c r="LYI2" s="543"/>
      <c r="LYJ2" s="543"/>
      <c r="LYK2" s="543"/>
      <c r="LYL2" s="543"/>
      <c r="LYM2" s="543"/>
      <c r="LYN2" s="543"/>
      <c r="LYO2" s="543"/>
      <c r="LYP2" s="543"/>
      <c r="LYQ2" s="543"/>
      <c r="LYR2" s="543"/>
      <c r="LYS2" s="543"/>
      <c r="LYT2" s="543"/>
      <c r="LYU2" s="543"/>
      <c r="LYV2" s="543"/>
      <c r="LYW2" s="543"/>
      <c r="LYX2" s="543"/>
      <c r="LYY2" s="543"/>
      <c r="LYZ2" s="543"/>
      <c r="LZA2" s="543"/>
      <c r="LZB2" s="543"/>
      <c r="LZC2" s="543"/>
      <c r="LZD2" s="543"/>
      <c r="LZE2" s="543"/>
      <c r="LZF2" s="543"/>
      <c r="LZG2" s="543"/>
      <c r="LZH2" s="543"/>
      <c r="LZI2" s="543"/>
      <c r="LZJ2" s="543"/>
      <c r="LZK2" s="543"/>
      <c r="LZL2" s="543"/>
      <c r="LZM2" s="543"/>
      <c r="LZN2" s="543"/>
      <c r="LZO2" s="543"/>
      <c r="LZP2" s="543"/>
      <c r="LZQ2" s="543"/>
      <c r="LZR2" s="543"/>
      <c r="LZS2" s="543"/>
      <c r="LZT2" s="543"/>
      <c r="LZU2" s="543"/>
      <c r="LZV2" s="543"/>
      <c r="LZW2" s="543"/>
      <c r="LZX2" s="543"/>
      <c r="LZY2" s="543"/>
      <c r="LZZ2" s="543"/>
      <c r="MAA2" s="543"/>
      <c r="MAB2" s="543"/>
      <c r="MAC2" s="543"/>
      <c r="MAD2" s="543"/>
      <c r="MAE2" s="543"/>
      <c r="MAF2" s="543"/>
      <c r="MAG2" s="543"/>
      <c r="MAH2" s="543"/>
      <c r="MAI2" s="543"/>
      <c r="MAJ2" s="543"/>
      <c r="MAK2" s="543"/>
      <c r="MAL2" s="543"/>
      <c r="MAM2" s="543"/>
      <c r="MAN2" s="543"/>
      <c r="MAO2" s="543"/>
      <c r="MAP2" s="543"/>
      <c r="MAQ2" s="543"/>
      <c r="MAR2" s="543"/>
      <c r="MAS2" s="543"/>
      <c r="MAT2" s="543"/>
      <c r="MAU2" s="543"/>
      <c r="MAV2" s="543"/>
      <c r="MAW2" s="543"/>
      <c r="MAX2" s="543"/>
      <c r="MAY2" s="543"/>
      <c r="MAZ2" s="543"/>
      <c r="MBA2" s="543"/>
      <c r="MBB2" s="543"/>
      <c r="MBC2" s="543"/>
      <c r="MBD2" s="543"/>
      <c r="MBE2" s="543"/>
      <c r="MBF2" s="543"/>
      <c r="MBG2" s="543"/>
      <c r="MBH2" s="543"/>
      <c r="MBI2" s="543"/>
      <c r="MBJ2" s="543"/>
      <c r="MBK2" s="543"/>
      <c r="MBL2" s="543"/>
      <c r="MBM2" s="543"/>
      <c r="MBN2" s="543"/>
      <c r="MBO2" s="543"/>
      <c r="MBP2" s="543"/>
      <c r="MBQ2" s="543"/>
      <c r="MBR2" s="543"/>
      <c r="MBS2" s="543"/>
      <c r="MBT2" s="543"/>
      <c r="MBU2" s="543"/>
      <c r="MBV2" s="543"/>
      <c r="MBW2" s="543"/>
      <c r="MBX2" s="543"/>
      <c r="MBY2" s="543"/>
      <c r="MBZ2" s="543"/>
      <c r="MCA2" s="543"/>
      <c r="MCB2" s="543"/>
      <c r="MCC2" s="543"/>
      <c r="MCD2" s="543"/>
      <c r="MCE2" s="543"/>
      <c r="MCF2" s="543"/>
      <c r="MCG2" s="543"/>
      <c r="MCH2" s="543"/>
      <c r="MCI2" s="543"/>
      <c r="MCJ2" s="543"/>
      <c r="MCK2" s="543"/>
      <c r="MCL2" s="543"/>
      <c r="MCM2" s="543"/>
      <c r="MCN2" s="543"/>
      <c r="MCO2" s="543"/>
      <c r="MCP2" s="543"/>
      <c r="MCQ2" s="543"/>
      <c r="MCR2" s="543"/>
      <c r="MCS2" s="543"/>
      <c r="MCT2" s="543"/>
      <c r="MCU2" s="543"/>
      <c r="MCV2" s="543"/>
      <c r="MCW2" s="543"/>
      <c r="MCX2" s="543"/>
      <c r="MCY2" s="543"/>
      <c r="MCZ2" s="543"/>
      <c r="MDA2" s="543"/>
      <c r="MDB2" s="543"/>
      <c r="MDC2" s="543"/>
      <c r="MDD2" s="543"/>
      <c r="MDE2" s="543"/>
      <c r="MDF2" s="543"/>
      <c r="MDG2" s="543"/>
      <c r="MDH2" s="543"/>
      <c r="MDI2" s="543"/>
      <c r="MDJ2" s="543"/>
      <c r="MDK2" s="543"/>
      <c r="MDL2" s="543"/>
      <c r="MDM2" s="543"/>
      <c r="MDN2" s="543"/>
      <c r="MDO2" s="543"/>
      <c r="MDP2" s="543"/>
      <c r="MDQ2" s="543"/>
      <c r="MDR2" s="543"/>
      <c r="MDS2" s="543"/>
      <c r="MDT2" s="543"/>
      <c r="MDU2" s="543"/>
      <c r="MDV2" s="543"/>
      <c r="MDW2" s="543"/>
      <c r="MDX2" s="543"/>
      <c r="MDY2" s="543"/>
      <c r="MDZ2" s="543"/>
      <c r="MEA2" s="543"/>
      <c r="MEB2" s="543"/>
      <c r="MEC2" s="543"/>
      <c r="MED2" s="543"/>
      <c r="MEE2" s="543"/>
      <c r="MEF2" s="543"/>
      <c r="MEG2" s="543"/>
      <c r="MEH2" s="543"/>
      <c r="MEI2" s="543"/>
      <c r="MEJ2" s="543"/>
      <c r="MEK2" s="543"/>
      <c r="MEL2" s="543"/>
      <c r="MEM2" s="543"/>
      <c r="MEN2" s="543"/>
      <c r="MEO2" s="543"/>
      <c r="MEP2" s="543"/>
      <c r="MEQ2" s="543"/>
      <c r="MER2" s="543"/>
      <c r="MES2" s="543"/>
      <c r="MET2" s="543"/>
      <c r="MEU2" s="543"/>
      <c r="MEV2" s="543"/>
      <c r="MEW2" s="543"/>
      <c r="MEX2" s="543"/>
      <c r="MEY2" s="543"/>
      <c r="MEZ2" s="543"/>
      <c r="MFA2" s="543"/>
      <c r="MFB2" s="543"/>
      <c r="MFC2" s="543"/>
      <c r="MFD2" s="543"/>
      <c r="MFE2" s="543"/>
      <c r="MFF2" s="543"/>
      <c r="MFG2" s="543"/>
      <c r="MFH2" s="543"/>
      <c r="MFI2" s="543"/>
      <c r="MFJ2" s="543"/>
      <c r="MFK2" s="543"/>
      <c r="MFL2" s="543"/>
      <c r="MFM2" s="543"/>
      <c r="MFN2" s="543"/>
      <c r="MFO2" s="543"/>
      <c r="MFP2" s="543"/>
      <c r="MFQ2" s="543"/>
      <c r="MFR2" s="543"/>
      <c r="MFS2" s="543"/>
      <c r="MFT2" s="543"/>
      <c r="MFU2" s="543"/>
      <c r="MFV2" s="543"/>
      <c r="MFW2" s="543"/>
      <c r="MFX2" s="543"/>
      <c r="MFY2" s="543"/>
      <c r="MFZ2" s="543"/>
      <c r="MGA2" s="543"/>
      <c r="MGB2" s="543"/>
      <c r="MGC2" s="543"/>
      <c r="MGD2" s="543"/>
      <c r="MGE2" s="543"/>
      <c r="MGF2" s="543"/>
      <c r="MGG2" s="543"/>
      <c r="MGH2" s="543"/>
      <c r="MGI2" s="543"/>
      <c r="MGJ2" s="543"/>
      <c r="MGK2" s="543"/>
      <c r="MGL2" s="543"/>
      <c r="MGM2" s="543"/>
      <c r="MGN2" s="543"/>
      <c r="MGO2" s="543"/>
      <c r="MGP2" s="543"/>
      <c r="MGQ2" s="543"/>
      <c r="MGR2" s="543"/>
      <c r="MGS2" s="543"/>
      <c r="MGT2" s="543"/>
      <c r="MGU2" s="543"/>
      <c r="MGV2" s="543"/>
      <c r="MGW2" s="543"/>
      <c r="MGX2" s="543"/>
      <c r="MGY2" s="543"/>
      <c r="MGZ2" s="543"/>
      <c r="MHA2" s="543"/>
      <c r="MHB2" s="543"/>
      <c r="MHC2" s="543"/>
      <c r="MHD2" s="543"/>
      <c r="MHE2" s="543"/>
      <c r="MHF2" s="543"/>
      <c r="MHG2" s="543"/>
      <c r="MHH2" s="543"/>
      <c r="MHI2" s="543"/>
      <c r="MHJ2" s="543"/>
      <c r="MHK2" s="543"/>
      <c r="MHL2" s="543"/>
      <c r="MHM2" s="543"/>
      <c r="MHN2" s="543"/>
      <c r="MHO2" s="543"/>
      <c r="MHP2" s="543"/>
      <c r="MHQ2" s="543"/>
      <c r="MHR2" s="543"/>
      <c r="MHS2" s="543"/>
      <c r="MHT2" s="543"/>
      <c r="MHU2" s="543"/>
      <c r="MHV2" s="543"/>
      <c r="MHW2" s="543"/>
      <c r="MHX2" s="543"/>
      <c r="MHY2" s="543"/>
      <c r="MHZ2" s="543"/>
      <c r="MIA2" s="543"/>
      <c r="MIB2" s="543"/>
      <c r="MIC2" s="543"/>
      <c r="MID2" s="543"/>
      <c r="MIE2" s="543"/>
      <c r="MIF2" s="543"/>
      <c r="MIG2" s="543"/>
      <c r="MIH2" s="543"/>
      <c r="MII2" s="543"/>
      <c r="MIJ2" s="543"/>
      <c r="MIK2" s="543"/>
      <c r="MIL2" s="543"/>
      <c r="MIM2" s="543"/>
      <c r="MIN2" s="543"/>
      <c r="MIO2" s="543"/>
      <c r="MIP2" s="543"/>
      <c r="MIQ2" s="543"/>
      <c r="MIR2" s="543"/>
      <c r="MIS2" s="543"/>
      <c r="MIT2" s="543"/>
      <c r="MIU2" s="543"/>
      <c r="MIV2" s="543"/>
      <c r="MIW2" s="543"/>
      <c r="MIX2" s="543"/>
      <c r="MIY2" s="543"/>
      <c r="MIZ2" s="543"/>
      <c r="MJA2" s="543"/>
      <c r="MJB2" s="543"/>
      <c r="MJC2" s="543"/>
      <c r="MJD2" s="543"/>
      <c r="MJE2" s="543"/>
      <c r="MJF2" s="543"/>
      <c r="MJG2" s="543"/>
      <c r="MJH2" s="543"/>
      <c r="MJI2" s="543"/>
      <c r="MJJ2" s="543"/>
      <c r="MJK2" s="543"/>
      <c r="MJL2" s="543"/>
      <c r="MJM2" s="543"/>
      <c r="MJN2" s="543"/>
      <c r="MJO2" s="543"/>
      <c r="MJP2" s="543"/>
      <c r="MJQ2" s="543"/>
      <c r="MJR2" s="543"/>
      <c r="MJS2" s="543"/>
      <c r="MJT2" s="543"/>
      <c r="MJU2" s="543"/>
      <c r="MJV2" s="543"/>
      <c r="MJW2" s="543"/>
      <c r="MJX2" s="543"/>
      <c r="MJY2" s="543"/>
      <c r="MJZ2" s="543"/>
      <c r="MKA2" s="543"/>
      <c r="MKB2" s="543"/>
      <c r="MKC2" s="543"/>
      <c r="MKD2" s="543"/>
      <c r="MKE2" s="543"/>
      <c r="MKF2" s="543"/>
      <c r="MKG2" s="543"/>
      <c r="MKH2" s="543"/>
      <c r="MKI2" s="543"/>
      <c r="MKJ2" s="543"/>
      <c r="MKK2" s="543"/>
      <c r="MKL2" s="543"/>
      <c r="MKM2" s="543"/>
      <c r="MKN2" s="543"/>
      <c r="MKO2" s="543"/>
      <c r="MKP2" s="543"/>
      <c r="MKQ2" s="543"/>
      <c r="MKR2" s="543"/>
      <c r="MKS2" s="543"/>
      <c r="MKT2" s="543"/>
      <c r="MKU2" s="543"/>
      <c r="MKV2" s="543"/>
      <c r="MKW2" s="543"/>
      <c r="MKX2" s="543"/>
      <c r="MKY2" s="543"/>
      <c r="MKZ2" s="543"/>
      <c r="MLA2" s="543"/>
      <c r="MLB2" s="543"/>
      <c r="MLC2" s="543"/>
      <c r="MLD2" s="543"/>
      <c r="MLE2" s="543"/>
      <c r="MLF2" s="543"/>
      <c r="MLG2" s="543"/>
      <c r="MLH2" s="543"/>
      <c r="MLI2" s="543"/>
      <c r="MLJ2" s="543"/>
      <c r="MLK2" s="543"/>
      <c r="MLL2" s="543"/>
      <c r="MLM2" s="543"/>
      <c r="MLN2" s="543"/>
      <c r="MLO2" s="543"/>
      <c r="MLP2" s="543"/>
      <c r="MLQ2" s="543"/>
      <c r="MLR2" s="543"/>
      <c r="MLS2" s="543"/>
      <c r="MLT2" s="543"/>
      <c r="MLU2" s="543"/>
      <c r="MLV2" s="543"/>
      <c r="MLW2" s="543"/>
      <c r="MLX2" s="543"/>
      <c r="MLY2" s="543"/>
      <c r="MLZ2" s="543"/>
      <c r="MMA2" s="543"/>
      <c r="MMB2" s="543"/>
      <c r="MMC2" s="543"/>
      <c r="MMD2" s="543"/>
      <c r="MME2" s="543"/>
      <c r="MMF2" s="543"/>
      <c r="MMG2" s="543"/>
      <c r="MMH2" s="543"/>
      <c r="MMI2" s="543"/>
      <c r="MMJ2" s="543"/>
      <c r="MMK2" s="543"/>
      <c r="MML2" s="543"/>
      <c r="MMM2" s="543"/>
      <c r="MMN2" s="543"/>
      <c r="MMO2" s="543"/>
      <c r="MMP2" s="543"/>
      <c r="MMQ2" s="543"/>
      <c r="MMR2" s="543"/>
      <c r="MMS2" s="543"/>
      <c r="MMT2" s="543"/>
      <c r="MMU2" s="543"/>
      <c r="MMV2" s="543"/>
      <c r="MMW2" s="543"/>
      <c r="MMX2" s="543"/>
      <c r="MMY2" s="543"/>
      <c r="MMZ2" s="543"/>
      <c r="MNA2" s="543"/>
      <c r="MNB2" s="543"/>
      <c r="MNC2" s="543"/>
      <c r="MND2" s="543"/>
      <c r="MNE2" s="543"/>
      <c r="MNF2" s="543"/>
      <c r="MNG2" s="543"/>
      <c r="MNH2" s="543"/>
      <c r="MNI2" s="543"/>
      <c r="MNJ2" s="543"/>
      <c r="MNK2" s="543"/>
      <c r="MNL2" s="543"/>
      <c r="MNM2" s="543"/>
      <c r="MNN2" s="543"/>
      <c r="MNO2" s="543"/>
      <c r="MNP2" s="543"/>
      <c r="MNQ2" s="543"/>
      <c r="MNR2" s="543"/>
      <c r="MNS2" s="543"/>
      <c r="MNT2" s="543"/>
      <c r="MNU2" s="543"/>
      <c r="MNV2" s="543"/>
      <c r="MNW2" s="543"/>
      <c r="MNX2" s="543"/>
      <c r="MNY2" s="543"/>
      <c r="MNZ2" s="543"/>
      <c r="MOA2" s="543"/>
      <c r="MOB2" s="543"/>
      <c r="MOC2" s="543"/>
      <c r="MOD2" s="543"/>
      <c r="MOE2" s="543"/>
      <c r="MOF2" s="543"/>
      <c r="MOG2" s="543"/>
      <c r="MOH2" s="543"/>
      <c r="MOI2" s="543"/>
      <c r="MOJ2" s="543"/>
      <c r="MOK2" s="543"/>
      <c r="MOL2" s="543"/>
      <c r="MOM2" s="543"/>
      <c r="MON2" s="543"/>
      <c r="MOO2" s="543"/>
      <c r="MOP2" s="543"/>
      <c r="MOQ2" s="543"/>
      <c r="MOR2" s="543"/>
      <c r="MOS2" s="543"/>
      <c r="MOT2" s="543"/>
      <c r="MOU2" s="543"/>
      <c r="MOV2" s="543"/>
      <c r="MOW2" s="543"/>
      <c r="MOX2" s="543"/>
      <c r="MOY2" s="543"/>
      <c r="MOZ2" s="543"/>
      <c r="MPA2" s="543"/>
      <c r="MPB2" s="543"/>
      <c r="MPC2" s="543"/>
      <c r="MPD2" s="543"/>
      <c r="MPE2" s="543"/>
      <c r="MPF2" s="543"/>
      <c r="MPG2" s="543"/>
      <c r="MPH2" s="543"/>
      <c r="MPI2" s="543"/>
      <c r="MPJ2" s="543"/>
      <c r="MPK2" s="543"/>
      <c r="MPL2" s="543"/>
      <c r="MPM2" s="543"/>
      <c r="MPN2" s="543"/>
      <c r="MPO2" s="543"/>
      <c r="MPP2" s="543"/>
      <c r="MPQ2" s="543"/>
      <c r="MPR2" s="543"/>
      <c r="MPS2" s="543"/>
      <c r="MPT2" s="543"/>
      <c r="MPU2" s="543"/>
      <c r="MPV2" s="543"/>
      <c r="MPW2" s="543"/>
      <c r="MPX2" s="543"/>
      <c r="MPY2" s="543"/>
      <c r="MPZ2" s="543"/>
      <c r="MQA2" s="543"/>
      <c r="MQB2" s="543"/>
      <c r="MQC2" s="543"/>
      <c r="MQD2" s="543"/>
      <c r="MQE2" s="543"/>
      <c r="MQF2" s="543"/>
      <c r="MQG2" s="543"/>
      <c r="MQH2" s="543"/>
      <c r="MQI2" s="543"/>
      <c r="MQJ2" s="543"/>
      <c r="MQK2" s="543"/>
      <c r="MQL2" s="543"/>
      <c r="MQM2" s="543"/>
      <c r="MQN2" s="543"/>
      <c r="MQO2" s="543"/>
      <c r="MQP2" s="543"/>
      <c r="MQQ2" s="543"/>
      <c r="MQR2" s="543"/>
      <c r="MQS2" s="543"/>
      <c r="MQT2" s="543"/>
      <c r="MQU2" s="543"/>
      <c r="MQV2" s="543"/>
      <c r="MQW2" s="543"/>
      <c r="MQX2" s="543"/>
      <c r="MQY2" s="543"/>
      <c r="MQZ2" s="543"/>
      <c r="MRA2" s="543"/>
      <c r="MRB2" s="543"/>
      <c r="MRC2" s="543"/>
      <c r="MRD2" s="543"/>
      <c r="MRE2" s="543"/>
      <c r="MRF2" s="543"/>
      <c r="MRG2" s="543"/>
      <c r="MRH2" s="543"/>
      <c r="MRI2" s="543"/>
      <c r="MRJ2" s="543"/>
      <c r="MRK2" s="543"/>
      <c r="MRL2" s="543"/>
      <c r="MRM2" s="543"/>
      <c r="MRN2" s="543"/>
      <c r="MRO2" s="543"/>
      <c r="MRP2" s="543"/>
      <c r="MRQ2" s="543"/>
      <c r="MRR2" s="543"/>
      <c r="MRS2" s="543"/>
      <c r="MRT2" s="543"/>
      <c r="MRU2" s="543"/>
      <c r="MRV2" s="543"/>
      <c r="MRW2" s="543"/>
      <c r="MRX2" s="543"/>
      <c r="MRY2" s="543"/>
      <c r="MRZ2" s="543"/>
      <c r="MSA2" s="543"/>
      <c r="MSB2" s="543"/>
      <c r="MSC2" s="543"/>
      <c r="MSD2" s="543"/>
      <c r="MSE2" s="543"/>
      <c r="MSF2" s="543"/>
      <c r="MSG2" s="543"/>
      <c r="MSH2" s="543"/>
      <c r="MSI2" s="543"/>
      <c r="MSJ2" s="543"/>
      <c r="MSK2" s="543"/>
      <c r="MSL2" s="543"/>
      <c r="MSM2" s="543"/>
      <c r="MSN2" s="543"/>
      <c r="MSO2" s="543"/>
      <c r="MSP2" s="543"/>
      <c r="MSQ2" s="543"/>
      <c r="MSR2" s="543"/>
      <c r="MSS2" s="543"/>
      <c r="MST2" s="543"/>
      <c r="MSU2" s="543"/>
      <c r="MSV2" s="543"/>
      <c r="MSW2" s="543"/>
      <c r="MSX2" s="543"/>
      <c r="MSY2" s="543"/>
      <c r="MSZ2" s="543"/>
      <c r="MTA2" s="543"/>
      <c r="MTB2" s="543"/>
      <c r="MTC2" s="543"/>
      <c r="MTD2" s="543"/>
      <c r="MTE2" s="543"/>
      <c r="MTF2" s="543"/>
      <c r="MTG2" s="543"/>
      <c r="MTH2" s="543"/>
      <c r="MTI2" s="543"/>
      <c r="MTJ2" s="543"/>
      <c r="MTK2" s="543"/>
      <c r="MTL2" s="543"/>
      <c r="MTM2" s="543"/>
      <c r="MTN2" s="543"/>
      <c r="MTO2" s="543"/>
      <c r="MTP2" s="543"/>
      <c r="MTQ2" s="543"/>
      <c r="MTR2" s="543"/>
      <c r="MTS2" s="543"/>
      <c r="MTT2" s="543"/>
      <c r="MTU2" s="543"/>
      <c r="MTV2" s="543"/>
      <c r="MTW2" s="543"/>
      <c r="MTX2" s="543"/>
      <c r="MTY2" s="543"/>
      <c r="MTZ2" s="543"/>
      <c r="MUA2" s="543"/>
      <c r="MUB2" s="543"/>
      <c r="MUC2" s="543"/>
      <c r="MUD2" s="543"/>
      <c r="MUE2" s="543"/>
      <c r="MUF2" s="543"/>
      <c r="MUG2" s="543"/>
      <c r="MUH2" s="543"/>
      <c r="MUI2" s="543"/>
      <c r="MUJ2" s="543"/>
      <c r="MUK2" s="543"/>
      <c r="MUL2" s="543"/>
      <c r="MUM2" s="543"/>
      <c r="MUN2" s="543"/>
      <c r="MUO2" s="543"/>
      <c r="MUP2" s="543"/>
      <c r="MUQ2" s="543"/>
      <c r="MUR2" s="543"/>
      <c r="MUS2" s="543"/>
      <c r="MUT2" s="543"/>
      <c r="MUU2" s="543"/>
      <c r="MUV2" s="543"/>
      <c r="MUW2" s="543"/>
      <c r="MUX2" s="543"/>
      <c r="MUY2" s="543"/>
      <c r="MUZ2" s="543"/>
      <c r="MVA2" s="543"/>
      <c r="MVB2" s="543"/>
      <c r="MVC2" s="543"/>
      <c r="MVD2" s="543"/>
      <c r="MVE2" s="543"/>
      <c r="MVF2" s="543"/>
      <c r="MVG2" s="543"/>
      <c r="MVH2" s="543"/>
      <c r="MVI2" s="543"/>
      <c r="MVJ2" s="543"/>
      <c r="MVK2" s="543"/>
      <c r="MVL2" s="543"/>
      <c r="MVM2" s="543"/>
      <c r="MVN2" s="543"/>
      <c r="MVO2" s="543"/>
      <c r="MVP2" s="543"/>
      <c r="MVQ2" s="543"/>
      <c r="MVR2" s="543"/>
      <c r="MVS2" s="543"/>
      <c r="MVT2" s="543"/>
      <c r="MVU2" s="543"/>
      <c r="MVV2" s="543"/>
      <c r="MVW2" s="543"/>
      <c r="MVX2" s="543"/>
      <c r="MVY2" s="543"/>
      <c r="MVZ2" s="543"/>
      <c r="MWA2" s="543"/>
      <c r="MWB2" s="543"/>
      <c r="MWC2" s="543"/>
      <c r="MWD2" s="543"/>
      <c r="MWE2" s="543"/>
      <c r="MWF2" s="543"/>
      <c r="MWG2" s="543"/>
      <c r="MWH2" s="543"/>
      <c r="MWI2" s="543"/>
      <c r="MWJ2" s="543"/>
      <c r="MWK2" s="543"/>
      <c r="MWL2" s="543"/>
      <c r="MWM2" s="543"/>
      <c r="MWN2" s="543"/>
      <c r="MWO2" s="543"/>
      <c r="MWP2" s="543"/>
      <c r="MWQ2" s="543"/>
      <c r="MWR2" s="543"/>
      <c r="MWS2" s="543"/>
      <c r="MWT2" s="543"/>
      <c r="MWU2" s="543"/>
      <c r="MWV2" s="543"/>
      <c r="MWW2" s="543"/>
      <c r="MWX2" s="543"/>
      <c r="MWY2" s="543"/>
      <c r="MWZ2" s="543"/>
      <c r="MXA2" s="543"/>
      <c r="MXB2" s="543"/>
      <c r="MXC2" s="543"/>
      <c r="MXD2" s="543"/>
      <c r="MXE2" s="543"/>
      <c r="MXF2" s="543"/>
      <c r="MXG2" s="543"/>
      <c r="MXH2" s="543"/>
      <c r="MXI2" s="543"/>
      <c r="MXJ2" s="543"/>
      <c r="MXK2" s="543"/>
      <c r="MXL2" s="543"/>
      <c r="MXM2" s="543"/>
      <c r="MXN2" s="543"/>
      <c r="MXO2" s="543"/>
      <c r="MXP2" s="543"/>
      <c r="MXQ2" s="543"/>
      <c r="MXR2" s="543"/>
      <c r="MXS2" s="543"/>
      <c r="MXT2" s="543"/>
      <c r="MXU2" s="543"/>
      <c r="MXV2" s="543"/>
      <c r="MXW2" s="543"/>
      <c r="MXX2" s="543"/>
      <c r="MXY2" s="543"/>
      <c r="MXZ2" s="543"/>
      <c r="MYA2" s="543"/>
      <c r="MYB2" s="543"/>
      <c r="MYC2" s="543"/>
      <c r="MYD2" s="543"/>
      <c r="MYE2" s="543"/>
      <c r="MYF2" s="543"/>
      <c r="MYG2" s="543"/>
      <c r="MYH2" s="543"/>
      <c r="MYI2" s="543"/>
      <c r="MYJ2" s="543"/>
      <c r="MYK2" s="543"/>
      <c r="MYL2" s="543"/>
      <c r="MYM2" s="543"/>
      <c r="MYN2" s="543"/>
      <c r="MYO2" s="543"/>
      <c r="MYP2" s="543"/>
      <c r="MYQ2" s="543"/>
      <c r="MYR2" s="543"/>
      <c r="MYS2" s="543"/>
      <c r="MYT2" s="543"/>
      <c r="MYU2" s="543"/>
      <c r="MYV2" s="543"/>
      <c r="MYW2" s="543"/>
      <c r="MYX2" s="543"/>
      <c r="MYY2" s="543"/>
      <c r="MYZ2" s="543"/>
      <c r="MZA2" s="543"/>
      <c r="MZB2" s="543"/>
      <c r="MZC2" s="543"/>
      <c r="MZD2" s="543"/>
      <c r="MZE2" s="543"/>
      <c r="MZF2" s="543"/>
      <c r="MZG2" s="543"/>
      <c r="MZH2" s="543"/>
      <c r="MZI2" s="543"/>
      <c r="MZJ2" s="543"/>
      <c r="MZK2" s="543"/>
      <c r="MZL2" s="543"/>
      <c r="MZM2" s="543"/>
      <c r="MZN2" s="543"/>
      <c r="MZO2" s="543"/>
      <c r="MZP2" s="543"/>
      <c r="MZQ2" s="543"/>
      <c r="MZR2" s="543"/>
      <c r="MZS2" s="543"/>
      <c r="MZT2" s="543"/>
      <c r="MZU2" s="543"/>
      <c r="MZV2" s="543"/>
      <c r="MZW2" s="543"/>
      <c r="MZX2" s="543"/>
      <c r="MZY2" s="543"/>
      <c r="MZZ2" s="543"/>
      <c r="NAA2" s="543"/>
      <c r="NAB2" s="543"/>
      <c r="NAC2" s="543"/>
      <c r="NAD2" s="543"/>
      <c r="NAE2" s="543"/>
      <c r="NAF2" s="543"/>
      <c r="NAG2" s="543"/>
      <c r="NAH2" s="543"/>
      <c r="NAI2" s="543"/>
      <c r="NAJ2" s="543"/>
      <c r="NAK2" s="543"/>
      <c r="NAL2" s="543"/>
      <c r="NAM2" s="543"/>
      <c r="NAN2" s="543"/>
      <c r="NAO2" s="543"/>
      <c r="NAP2" s="543"/>
      <c r="NAQ2" s="543"/>
      <c r="NAR2" s="543"/>
      <c r="NAS2" s="543"/>
      <c r="NAT2" s="543"/>
      <c r="NAU2" s="543"/>
      <c r="NAV2" s="543"/>
      <c r="NAW2" s="543"/>
      <c r="NAX2" s="543"/>
      <c r="NAY2" s="543"/>
      <c r="NAZ2" s="543"/>
      <c r="NBA2" s="543"/>
      <c r="NBB2" s="543"/>
      <c r="NBC2" s="543"/>
      <c r="NBD2" s="543"/>
      <c r="NBE2" s="543"/>
      <c r="NBF2" s="543"/>
      <c r="NBG2" s="543"/>
      <c r="NBH2" s="543"/>
      <c r="NBI2" s="543"/>
      <c r="NBJ2" s="543"/>
      <c r="NBK2" s="543"/>
      <c r="NBL2" s="543"/>
      <c r="NBM2" s="543"/>
      <c r="NBN2" s="543"/>
      <c r="NBO2" s="543"/>
      <c r="NBP2" s="543"/>
      <c r="NBQ2" s="543"/>
      <c r="NBR2" s="543"/>
      <c r="NBS2" s="543"/>
      <c r="NBT2" s="543"/>
      <c r="NBU2" s="543"/>
      <c r="NBV2" s="543"/>
      <c r="NBW2" s="543"/>
      <c r="NBX2" s="543"/>
      <c r="NBY2" s="543"/>
      <c r="NBZ2" s="543"/>
      <c r="NCA2" s="543"/>
      <c r="NCB2" s="543"/>
      <c r="NCC2" s="543"/>
      <c r="NCD2" s="543"/>
      <c r="NCE2" s="543"/>
      <c r="NCF2" s="543"/>
      <c r="NCG2" s="543"/>
      <c r="NCH2" s="543"/>
      <c r="NCI2" s="543"/>
      <c r="NCJ2" s="543"/>
      <c r="NCK2" s="543"/>
      <c r="NCL2" s="543"/>
      <c r="NCM2" s="543"/>
      <c r="NCN2" s="543"/>
      <c r="NCO2" s="543"/>
      <c r="NCP2" s="543"/>
      <c r="NCQ2" s="543"/>
      <c r="NCR2" s="543"/>
      <c r="NCS2" s="543"/>
      <c r="NCT2" s="543"/>
      <c r="NCU2" s="543"/>
      <c r="NCV2" s="543"/>
      <c r="NCW2" s="543"/>
      <c r="NCX2" s="543"/>
      <c r="NCY2" s="543"/>
      <c r="NCZ2" s="543"/>
      <c r="NDA2" s="543"/>
      <c r="NDB2" s="543"/>
      <c r="NDC2" s="543"/>
      <c r="NDD2" s="543"/>
      <c r="NDE2" s="543"/>
      <c r="NDF2" s="543"/>
      <c r="NDG2" s="543"/>
      <c r="NDH2" s="543"/>
      <c r="NDI2" s="543"/>
      <c r="NDJ2" s="543"/>
      <c r="NDK2" s="543"/>
      <c r="NDL2" s="543"/>
      <c r="NDM2" s="543"/>
      <c r="NDN2" s="543"/>
      <c r="NDO2" s="543"/>
      <c r="NDP2" s="543"/>
      <c r="NDQ2" s="543"/>
      <c r="NDR2" s="543"/>
      <c r="NDS2" s="543"/>
      <c r="NDT2" s="543"/>
      <c r="NDU2" s="543"/>
      <c r="NDV2" s="543"/>
      <c r="NDW2" s="543"/>
      <c r="NDX2" s="543"/>
      <c r="NDY2" s="543"/>
      <c r="NDZ2" s="543"/>
      <c r="NEA2" s="543"/>
      <c r="NEB2" s="543"/>
      <c r="NEC2" s="543"/>
      <c r="NED2" s="543"/>
      <c r="NEE2" s="543"/>
      <c r="NEF2" s="543"/>
      <c r="NEG2" s="543"/>
      <c r="NEH2" s="543"/>
      <c r="NEI2" s="543"/>
      <c r="NEJ2" s="543"/>
      <c r="NEK2" s="543"/>
      <c r="NEL2" s="543"/>
      <c r="NEM2" s="543"/>
      <c r="NEN2" s="543"/>
      <c r="NEO2" s="543"/>
      <c r="NEP2" s="543"/>
      <c r="NEQ2" s="543"/>
      <c r="NER2" s="543"/>
      <c r="NES2" s="543"/>
      <c r="NET2" s="543"/>
      <c r="NEU2" s="543"/>
      <c r="NEV2" s="543"/>
      <c r="NEW2" s="543"/>
      <c r="NEX2" s="543"/>
      <c r="NEY2" s="543"/>
      <c r="NEZ2" s="543"/>
      <c r="NFA2" s="543"/>
      <c r="NFB2" s="543"/>
      <c r="NFC2" s="543"/>
      <c r="NFD2" s="543"/>
      <c r="NFE2" s="543"/>
      <c r="NFF2" s="543"/>
      <c r="NFG2" s="543"/>
      <c r="NFH2" s="543"/>
      <c r="NFI2" s="543"/>
      <c r="NFJ2" s="543"/>
      <c r="NFK2" s="543"/>
      <c r="NFL2" s="543"/>
      <c r="NFM2" s="543"/>
      <c r="NFN2" s="543"/>
      <c r="NFO2" s="543"/>
      <c r="NFP2" s="543"/>
      <c r="NFQ2" s="543"/>
      <c r="NFR2" s="543"/>
      <c r="NFS2" s="543"/>
      <c r="NFT2" s="543"/>
      <c r="NFU2" s="543"/>
      <c r="NFV2" s="543"/>
      <c r="NFW2" s="543"/>
      <c r="NFX2" s="543"/>
      <c r="NFY2" s="543"/>
      <c r="NFZ2" s="543"/>
      <c r="NGA2" s="543"/>
      <c r="NGB2" s="543"/>
      <c r="NGC2" s="543"/>
      <c r="NGD2" s="543"/>
      <c r="NGE2" s="543"/>
      <c r="NGF2" s="543"/>
      <c r="NGG2" s="543"/>
      <c r="NGH2" s="543"/>
      <c r="NGI2" s="543"/>
      <c r="NGJ2" s="543"/>
      <c r="NGK2" s="543"/>
      <c r="NGL2" s="543"/>
      <c r="NGM2" s="543"/>
      <c r="NGN2" s="543"/>
      <c r="NGO2" s="543"/>
      <c r="NGP2" s="543"/>
      <c r="NGQ2" s="543"/>
      <c r="NGR2" s="543"/>
      <c r="NGS2" s="543"/>
      <c r="NGT2" s="543"/>
      <c r="NGU2" s="543"/>
      <c r="NGV2" s="543"/>
      <c r="NGW2" s="543"/>
      <c r="NGX2" s="543"/>
      <c r="NGY2" s="543"/>
      <c r="NGZ2" s="543"/>
      <c r="NHA2" s="543"/>
      <c r="NHB2" s="543"/>
      <c r="NHC2" s="543"/>
      <c r="NHD2" s="543"/>
      <c r="NHE2" s="543"/>
      <c r="NHF2" s="543"/>
      <c r="NHG2" s="543"/>
      <c r="NHH2" s="543"/>
      <c r="NHI2" s="543"/>
      <c r="NHJ2" s="543"/>
      <c r="NHK2" s="543"/>
      <c r="NHL2" s="543"/>
      <c r="NHM2" s="543"/>
      <c r="NHN2" s="543"/>
      <c r="NHO2" s="543"/>
      <c r="NHP2" s="543"/>
      <c r="NHQ2" s="543"/>
      <c r="NHR2" s="543"/>
      <c r="NHS2" s="543"/>
      <c r="NHT2" s="543"/>
      <c r="NHU2" s="543"/>
      <c r="NHV2" s="543"/>
      <c r="NHW2" s="543"/>
      <c r="NHX2" s="543"/>
      <c r="NHY2" s="543"/>
      <c r="NHZ2" s="543"/>
      <c r="NIA2" s="543"/>
      <c r="NIB2" s="543"/>
      <c r="NIC2" s="543"/>
      <c r="NID2" s="543"/>
      <c r="NIE2" s="543"/>
      <c r="NIF2" s="543"/>
      <c r="NIG2" s="543"/>
      <c r="NIH2" s="543"/>
      <c r="NII2" s="543"/>
      <c r="NIJ2" s="543"/>
      <c r="NIK2" s="543"/>
      <c r="NIL2" s="543"/>
      <c r="NIM2" s="543"/>
      <c r="NIN2" s="543"/>
      <c r="NIO2" s="543"/>
      <c r="NIP2" s="543"/>
      <c r="NIQ2" s="543"/>
      <c r="NIR2" s="543"/>
      <c r="NIS2" s="543"/>
      <c r="NIT2" s="543"/>
      <c r="NIU2" s="543"/>
      <c r="NIV2" s="543"/>
      <c r="NIW2" s="543"/>
      <c r="NIX2" s="543"/>
      <c r="NIY2" s="543"/>
      <c r="NIZ2" s="543"/>
      <c r="NJA2" s="543"/>
      <c r="NJB2" s="543"/>
      <c r="NJC2" s="543"/>
      <c r="NJD2" s="543"/>
      <c r="NJE2" s="543"/>
      <c r="NJF2" s="543"/>
      <c r="NJG2" s="543"/>
      <c r="NJH2" s="543"/>
      <c r="NJI2" s="543"/>
      <c r="NJJ2" s="543"/>
      <c r="NJK2" s="543"/>
      <c r="NJL2" s="543"/>
      <c r="NJM2" s="543"/>
      <c r="NJN2" s="543"/>
      <c r="NJO2" s="543"/>
      <c r="NJP2" s="543"/>
      <c r="NJQ2" s="543"/>
      <c r="NJR2" s="543"/>
      <c r="NJS2" s="543"/>
      <c r="NJT2" s="543"/>
      <c r="NJU2" s="543"/>
      <c r="NJV2" s="543"/>
      <c r="NJW2" s="543"/>
      <c r="NJX2" s="543"/>
      <c r="NJY2" s="543"/>
      <c r="NJZ2" s="543"/>
      <c r="NKA2" s="543"/>
      <c r="NKB2" s="543"/>
      <c r="NKC2" s="543"/>
      <c r="NKD2" s="543"/>
      <c r="NKE2" s="543"/>
      <c r="NKF2" s="543"/>
      <c r="NKG2" s="543"/>
      <c r="NKH2" s="543"/>
      <c r="NKI2" s="543"/>
      <c r="NKJ2" s="543"/>
      <c r="NKK2" s="543"/>
      <c r="NKL2" s="543"/>
      <c r="NKM2" s="543"/>
      <c r="NKN2" s="543"/>
      <c r="NKO2" s="543"/>
      <c r="NKP2" s="543"/>
      <c r="NKQ2" s="543"/>
      <c r="NKR2" s="543"/>
      <c r="NKS2" s="543"/>
      <c r="NKT2" s="543"/>
      <c r="NKU2" s="543"/>
      <c r="NKV2" s="543"/>
      <c r="NKW2" s="543"/>
      <c r="NKX2" s="543"/>
      <c r="NKY2" s="543"/>
      <c r="NKZ2" s="543"/>
      <c r="NLA2" s="543"/>
      <c r="NLB2" s="543"/>
      <c r="NLC2" s="543"/>
      <c r="NLD2" s="543"/>
      <c r="NLE2" s="543"/>
      <c r="NLF2" s="543"/>
      <c r="NLG2" s="543"/>
      <c r="NLH2" s="543"/>
      <c r="NLI2" s="543"/>
      <c r="NLJ2" s="543"/>
      <c r="NLK2" s="543"/>
      <c r="NLL2" s="543"/>
      <c r="NLM2" s="543"/>
      <c r="NLN2" s="543"/>
      <c r="NLO2" s="543"/>
      <c r="NLP2" s="543"/>
      <c r="NLQ2" s="543"/>
      <c r="NLR2" s="543"/>
      <c r="NLS2" s="543"/>
      <c r="NLT2" s="543"/>
      <c r="NLU2" s="543"/>
      <c r="NLV2" s="543"/>
      <c r="NLW2" s="543"/>
      <c r="NLX2" s="543"/>
      <c r="NLY2" s="543"/>
      <c r="NLZ2" s="543"/>
      <c r="NMA2" s="543"/>
      <c r="NMB2" s="543"/>
      <c r="NMC2" s="543"/>
      <c r="NMD2" s="543"/>
      <c r="NME2" s="543"/>
      <c r="NMF2" s="543"/>
      <c r="NMG2" s="543"/>
      <c r="NMH2" s="543"/>
      <c r="NMI2" s="543"/>
      <c r="NMJ2" s="543"/>
      <c r="NMK2" s="543"/>
      <c r="NML2" s="543"/>
      <c r="NMM2" s="543"/>
      <c r="NMN2" s="543"/>
      <c r="NMO2" s="543"/>
      <c r="NMP2" s="543"/>
      <c r="NMQ2" s="543"/>
      <c r="NMR2" s="543"/>
      <c r="NMS2" s="543"/>
      <c r="NMT2" s="543"/>
      <c r="NMU2" s="543"/>
      <c r="NMV2" s="543"/>
      <c r="NMW2" s="543"/>
      <c r="NMX2" s="543"/>
      <c r="NMY2" s="543"/>
      <c r="NMZ2" s="543"/>
      <c r="NNA2" s="543"/>
      <c r="NNB2" s="543"/>
      <c r="NNC2" s="543"/>
      <c r="NND2" s="543"/>
      <c r="NNE2" s="543"/>
      <c r="NNF2" s="543"/>
      <c r="NNG2" s="543"/>
      <c r="NNH2" s="543"/>
      <c r="NNI2" s="543"/>
      <c r="NNJ2" s="543"/>
      <c r="NNK2" s="543"/>
      <c r="NNL2" s="543"/>
      <c r="NNM2" s="543"/>
      <c r="NNN2" s="543"/>
      <c r="NNO2" s="543"/>
      <c r="NNP2" s="543"/>
      <c r="NNQ2" s="543"/>
      <c r="NNR2" s="543"/>
      <c r="NNS2" s="543"/>
      <c r="NNT2" s="543"/>
      <c r="NNU2" s="543"/>
      <c r="NNV2" s="543"/>
      <c r="NNW2" s="543"/>
      <c r="NNX2" s="543"/>
      <c r="NNY2" s="543"/>
      <c r="NNZ2" s="543"/>
      <c r="NOA2" s="543"/>
      <c r="NOB2" s="543"/>
      <c r="NOC2" s="543"/>
      <c r="NOD2" s="543"/>
      <c r="NOE2" s="543"/>
      <c r="NOF2" s="543"/>
      <c r="NOG2" s="543"/>
      <c r="NOH2" s="543"/>
      <c r="NOI2" s="543"/>
      <c r="NOJ2" s="543"/>
      <c r="NOK2" s="543"/>
      <c r="NOL2" s="543"/>
      <c r="NOM2" s="543"/>
      <c r="NON2" s="543"/>
      <c r="NOO2" s="543"/>
      <c r="NOP2" s="543"/>
      <c r="NOQ2" s="543"/>
      <c r="NOR2" s="543"/>
      <c r="NOS2" s="543"/>
      <c r="NOT2" s="543"/>
      <c r="NOU2" s="543"/>
      <c r="NOV2" s="543"/>
      <c r="NOW2" s="543"/>
      <c r="NOX2" s="543"/>
      <c r="NOY2" s="543"/>
      <c r="NOZ2" s="543"/>
      <c r="NPA2" s="543"/>
      <c r="NPB2" s="543"/>
      <c r="NPC2" s="543"/>
      <c r="NPD2" s="543"/>
      <c r="NPE2" s="543"/>
      <c r="NPF2" s="543"/>
      <c r="NPG2" s="543"/>
      <c r="NPH2" s="543"/>
      <c r="NPI2" s="543"/>
      <c r="NPJ2" s="543"/>
      <c r="NPK2" s="543"/>
      <c r="NPL2" s="543"/>
      <c r="NPM2" s="543"/>
      <c r="NPN2" s="543"/>
      <c r="NPO2" s="543"/>
      <c r="NPP2" s="543"/>
      <c r="NPQ2" s="543"/>
      <c r="NPR2" s="543"/>
      <c r="NPS2" s="543"/>
      <c r="NPT2" s="543"/>
      <c r="NPU2" s="543"/>
      <c r="NPV2" s="543"/>
      <c r="NPW2" s="543"/>
      <c r="NPX2" s="543"/>
      <c r="NPY2" s="543"/>
      <c r="NPZ2" s="543"/>
      <c r="NQA2" s="543"/>
      <c r="NQB2" s="543"/>
      <c r="NQC2" s="543"/>
      <c r="NQD2" s="543"/>
      <c r="NQE2" s="543"/>
      <c r="NQF2" s="543"/>
      <c r="NQG2" s="543"/>
      <c r="NQH2" s="543"/>
      <c r="NQI2" s="543"/>
      <c r="NQJ2" s="543"/>
      <c r="NQK2" s="543"/>
      <c r="NQL2" s="543"/>
      <c r="NQM2" s="543"/>
      <c r="NQN2" s="543"/>
      <c r="NQO2" s="543"/>
      <c r="NQP2" s="543"/>
      <c r="NQQ2" s="543"/>
      <c r="NQR2" s="543"/>
      <c r="NQS2" s="543"/>
      <c r="NQT2" s="543"/>
      <c r="NQU2" s="543"/>
      <c r="NQV2" s="543"/>
      <c r="NQW2" s="543"/>
      <c r="NQX2" s="543"/>
      <c r="NQY2" s="543"/>
      <c r="NQZ2" s="543"/>
      <c r="NRA2" s="543"/>
      <c r="NRB2" s="543"/>
      <c r="NRC2" s="543"/>
      <c r="NRD2" s="543"/>
      <c r="NRE2" s="543"/>
      <c r="NRF2" s="543"/>
      <c r="NRG2" s="543"/>
      <c r="NRH2" s="543"/>
      <c r="NRI2" s="543"/>
      <c r="NRJ2" s="543"/>
      <c r="NRK2" s="543"/>
      <c r="NRL2" s="543"/>
      <c r="NRM2" s="543"/>
      <c r="NRN2" s="543"/>
      <c r="NRO2" s="543"/>
      <c r="NRP2" s="543"/>
      <c r="NRQ2" s="543"/>
      <c r="NRR2" s="543"/>
      <c r="NRS2" s="543"/>
      <c r="NRT2" s="543"/>
      <c r="NRU2" s="543"/>
      <c r="NRV2" s="543"/>
      <c r="NRW2" s="543"/>
      <c r="NRX2" s="543"/>
      <c r="NRY2" s="543"/>
      <c r="NRZ2" s="543"/>
      <c r="NSA2" s="543"/>
      <c r="NSB2" s="543"/>
      <c r="NSC2" s="543"/>
      <c r="NSD2" s="543"/>
      <c r="NSE2" s="543"/>
      <c r="NSF2" s="543"/>
      <c r="NSG2" s="543"/>
      <c r="NSH2" s="543"/>
      <c r="NSI2" s="543"/>
      <c r="NSJ2" s="543"/>
      <c r="NSK2" s="543"/>
      <c r="NSL2" s="543"/>
      <c r="NSM2" s="543"/>
      <c r="NSN2" s="543"/>
      <c r="NSO2" s="543"/>
      <c r="NSP2" s="543"/>
      <c r="NSQ2" s="543"/>
      <c r="NSR2" s="543"/>
      <c r="NSS2" s="543"/>
      <c r="NST2" s="543"/>
      <c r="NSU2" s="543"/>
      <c r="NSV2" s="543"/>
      <c r="NSW2" s="543"/>
      <c r="NSX2" s="543"/>
      <c r="NSY2" s="543"/>
      <c r="NSZ2" s="543"/>
      <c r="NTA2" s="543"/>
      <c r="NTB2" s="543"/>
      <c r="NTC2" s="543"/>
      <c r="NTD2" s="543"/>
      <c r="NTE2" s="543"/>
      <c r="NTF2" s="543"/>
      <c r="NTG2" s="543"/>
      <c r="NTH2" s="543"/>
      <c r="NTI2" s="543"/>
      <c r="NTJ2" s="543"/>
      <c r="NTK2" s="543"/>
      <c r="NTL2" s="543"/>
      <c r="NTM2" s="543"/>
      <c r="NTN2" s="543"/>
      <c r="NTO2" s="543"/>
      <c r="NTP2" s="543"/>
      <c r="NTQ2" s="543"/>
      <c r="NTR2" s="543"/>
      <c r="NTS2" s="543"/>
      <c r="NTT2" s="543"/>
      <c r="NTU2" s="543"/>
      <c r="NTV2" s="543"/>
      <c r="NTW2" s="543"/>
      <c r="NTX2" s="543"/>
      <c r="NTY2" s="543"/>
      <c r="NTZ2" s="543"/>
      <c r="NUA2" s="543"/>
      <c r="NUB2" s="543"/>
      <c r="NUC2" s="543"/>
      <c r="NUD2" s="543"/>
      <c r="NUE2" s="543"/>
      <c r="NUF2" s="543"/>
      <c r="NUG2" s="543"/>
      <c r="NUH2" s="543"/>
      <c r="NUI2" s="543"/>
      <c r="NUJ2" s="543"/>
      <c r="NUK2" s="543"/>
      <c r="NUL2" s="543"/>
      <c r="NUM2" s="543"/>
      <c r="NUN2" s="543"/>
      <c r="NUO2" s="543"/>
      <c r="NUP2" s="543"/>
      <c r="NUQ2" s="543"/>
      <c r="NUR2" s="543"/>
      <c r="NUS2" s="543"/>
      <c r="NUT2" s="543"/>
      <c r="NUU2" s="543"/>
      <c r="NUV2" s="543"/>
      <c r="NUW2" s="543"/>
      <c r="NUX2" s="543"/>
      <c r="NUY2" s="543"/>
      <c r="NUZ2" s="543"/>
      <c r="NVA2" s="543"/>
      <c r="NVB2" s="543"/>
      <c r="NVC2" s="543"/>
      <c r="NVD2" s="543"/>
      <c r="NVE2" s="543"/>
      <c r="NVF2" s="543"/>
      <c r="NVG2" s="543"/>
      <c r="NVH2" s="543"/>
      <c r="NVI2" s="543"/>
      <c r="NVJ2" s="543"/>
      <c r="NVK2" s="543"/>
      <c r="NVL2" s="543"/>
      <c r="NVM2" s="543"/>
      <c r="NVN2" s="543"/>
      <c r="NVO2" s="543"/>
      <c r="NVP2" s="543"/>
      <c r="NVQ2" s="543"/>
      <c r="NVR2" s="543"/>
      <c r="NVS2" s="543"/>
      <c r="NVT2" s="543"/>
      <c r="NVU2" s="543"/>
      <c r="NVV2" s="543"/>
      <c r="NVW2" s="543"/>
      <c r="NVX2" s="543"/>
      <c r="NVY2" s="543"/>
      <c r="NVZ2" s="543"/>
      <c r="NWA2" s="543"/>
      <c r="NWB2" s="543"/>
      <c r="NWC2" s="543"/>
      <c r="NWD2" s="543"/>
      <c r="NWE2" s="543"/>
      <c r="NWF2" s="543"/>
      <c r="NWG2" s="543"/>
      <c r="NWH2" s="543"/>
      <c r="NWI2" s="543"/>
      <c r="NWJ2" s="543"/>
      <c r="NWK2" s="543"/>
      <c r="NWL2" s="543"/>
      <c r="NWM2" s="543"/>
      <c r="NWN2" s="543"/>
      <c r="NWO2" s="543"/>
      <c r="NWP2" s="543"/>
      <c r="NWQ2" s="543"/>
      <c r="NWR2" s="543"/>
      <c r="NWS2" s="543"/>
      <c r="NWT2" s="543"/>
      <c r="NWU2" s="543"/>
      <c r="NWV2" s="543"/>
      <c r="NWW2" s="543"/>
      <c r="NWX2" s="543"/>
      <c r="NWY2" s="543"/>
      <c r="NWZ2" s="543"/>
      <c r="NXA2" s="543"/>
      <c r="NXB2" s="543"/>
      <c r="NXC2" s="543"/>
      <c r="NXD2" s="543"/>
      <c r="NXE2" s="543"/>
      <c r="NXF2" s="543"/>
      <c r="NXG2" s="543"/>
      <c r="NXH2" s="543"/>
      <c r="NXI2" s="543"/>
      <c r="NXJ2" s="543"/>
      <c r="NXK2" s="543"/>
      <c r="NXL2" s="543"/>
      <c r="NXM2" s="543"/>
      <c r="NXN2" s="543"/>
      <c r="NXO2" s="543"/>
      <c r="NXP2" s="543"/>
      <c r="NXQ2" s="543"/>
      <c r="NXR2" s="543"/>
      <c r="NXS2" s="543"/>
      <c r="NXT2" s="543"/>
      <c r="NXU2" s="543"/>
      <c r="NXV2" s="543"/>
      <c r="NXW2" s="543"/>
      <c r="NXX2" s="543"/>
      <c r="NXY2" s="543"/>
      <c r="NXZ2" s="543"/>
      <c r="NYA2" s="543"/>
      <c r="NYB2" s="543"/>
      <c r="NYC2" s="543"/>
      <c r="NYD2" s="543"/>
      <c r="NYE2" s="543"/>
      <c r="NYF2" s="543"/>
      <c r="NYG2" s="543"/>
      <c r="NYH2" s="543"/>
      <c r="NYI2" s="543"/>
      <c r="NYJ2" s="543"/>
      <c r="NYK2" s="543"/>
      <c r="NYL2" s="543"/>
      <c r="NYM2" s="543"/>
      <c r="NYN2" s="543"/>
      <c r="NYO2" s="543"/>
      <c r="NYP2" s="543"/>
      <c r="NYQ2" s="543"/>
      <c r="NYR2" s="543"/>
      <c r="NYS2" s="543"/>
      <c r="NYT2" s="543"/>
      <c r="NYU2" s="543"/>
      <c r="NYV2" s="543"/>
      <c r="NYW2" s="543"/>
      <c r="NYX2" s="543"/>
      <c r="NYY2" s="543"/>
      <c r="NYZ2" s="543"/>
      <c r="NZA2" s="543"/>
      <c r="NZB2" s="543"/>
      <c r="NZC2" s="543"/>
      <c r="NZD2" s="543"/>
      <c r="NZE2" s="543"/>
      <c r="NZF2" s="543"/>
      <c r="NZG2" s="543"/>
      <c r="NZH2" s="543"/>
      <c r="NZI2" s="543"/>
      <c r="NZJ2" s="543"/>
      <c r="NZK2" s="543"/>
      <c r="NZL2" s="543"/>
      <c r="NZM2" s="543"/>
      <c r="NZN2" s="543"/>
      <c r="NZO2" s="543"/>
      <c r="NZP2" s="543"/>
      <c r="NZQ2" s="543"/>
      <c r="NZR2" s="543"/>
      <c r="NZS2" s="543"/>
      <c r="NZT2" s="543"/>
      <c r="NZU2" s="543"/>
      <c r="NZV2" s="543"/>
      <c r="NZW2" s="543"/>
      <c r="NZX2" s="543"/>
      <c r="NZY2" s="543"/>
      <c r="NZZ2" s="543"/>
      <c r="OAA2" s="543"/>
      <c r="OAB2" s="543"/>
      <c r="OAC2" s="543"/>
      <c r="OAD2" s="543"/>
      <c r="OAE2" s="543"/>
      <c r="OAF2" s="543"/>
      <c r="OAG2" s="543"/>
      <c r="OAH2" s="543"/>
      <c r="OAI2" s="543"/>
      <c r="OAJ2" s="543"/>
      <c r="OAK2" s="543"/>
      <c r="OAL2" s="543"/>
      <c r="OAM2" s="543"/>
      <c r="OAN2" s="543"/>
      <c r="OAO2" s="543"/>
      <c r="OAP2" s="543"/>
      <c r="OAQ2" s="543"/>
      <c r="OAR2" s="543"/>
      <c r="OAS2" s="543"/>
      <c r="OAT2" s="543"/>
      <c r="OAU2" s="543"/>
      <c r="OAV2" s="543"/>
      <c r="OAW2" s="543"/>
      <c r="OAX2" s="543"/>
      <c r="OAY2" s="543"/>
      <c r="OAZ2" s="543"/>
      <c r="OBA2" s="543"/>
      <c r="OBB2" s="543"/>
      <c r="OBC2" s="543"/>
      <c r="OBD2" s="543"/>
      <c r="OBE2" s="543"/>
      <c r="OBF2" s="543"/>
      <c r="OBG2" s="543"/>
      <c r="OBH2" s="543"/>
      <c r="OBI2" s="543"/>
      <c r="OBJ2" s="543"/>
      <c r="OBK2" s="543"/>
      <c r="OBL2" s="543"/>
      <c r="OBM2" s="543"/>
      <c r="OBN2" s="543"/>
      <c r="OBO2" s="543"/>
      <c r="OBP2" s="543"/>
      <c r="OBQ2" s="543"/>
      <c r="OBR2" s="543"/>
      <c r="OBS2" s="543"/>
      <c r="OBT2" s="543"/>
      <c r="OBU2" s="543"/>
      <c r="OBV2" s="543"/>
      <c r="OBW2" s="543"/>
      <c r="OBX2" s="543"/>
      <c r="OBY2" s="543"/>
      <c r="OBZ2" s="543"/>
      <c r="OCA2" s="543"/>
      <c r="OCB2" s="543"/>
      <c r="OCC2" s="543"/>
      <c r="OCD2" s="543"/>
      <c r="OCE2" s="543"/>
      <c r="OCF2" s="543"/>
      <c r="OCG2" s="543"/>
      <c r="OCH2" s="543"/>
      <c r="OCI2" s="543"/>
      <c r="OCJ2" s="543"/>
      <c r="OCK2" s="543"/>
      <c r="OCL2" s="543"/>
      <c r="OCM2" s="543"/>
      <c r="OCN2" s="543"/>
      <c r="OCO2" s="543"/>
      <c r="OCP2" s="543"/>
      <c r="OCQ2" s="543"/>
      <c r="OCR2" s="543"/>
      <c r="OCS2" s="543"/>
      <c r="OCT2" s="543"/>
      <c r="OCU2" s="543"/>
      <c r="OCV2" s="543"/>
      <c r="OCW2" s="543"/>
      <c r="OCX2" s="543"/>
      <c r="OCY2" s="543"/>
      <c r="OCZ2" s="543"/>
      <c r="ODA2" s="543"/>
      <c r="ODB2" s="543"/>
      <c r="ODC2" s="543"/>
      <c r="ODD2" s="543"/>
      <c r="ODE2" s="543"/>
      <c r="ODF2" s="543"/>
      <c r="ODG2" s="543"/>
      <c r="ODH2" s="543"/>
      <c r="ODI2" s="543"/>
      <c r="ODJ2" s="543"/>
      <c r="ODK2" s="543"/>
      <c r="ODL2" s="543"/>
      <c r="ODM2" s="543"/>
      <c r="ODN2" s="543"/>
      <c r="ODO2" s="543"/>
      <c r="ODP2" s="543"/>
      <c r="ODQ2" s="543"/>
      <c r="ODR2" s="543"/>
      <c r="ODS2" s="543"/>
      <c r="ODT2" s="543"/>
      <c r="ODU2" s="543"/>
      <c r="ODV2" s="543"/>
      <c r="ODW2" s="543"/>
      <c r="ODX2" s="543"/>
      <c r="ODY2" s="543"/>
      <c r="ODZ2" s="543"/>
      <c r="OEA2" s="543"/>
      <c r="OEB2" s="543"/>
      <c r="OEC2" s="543"/>
      <c r="OED2" s="543"/>
      <c r="OEE2" s="543"/>
      <c r="OEF2" s="543"/>
      <c r="OEG2" s="543"/>
      <c r="OEH2" s="543"/>
      <c r="OEI2" s="543"/>
      <c r="OEJ2" s="543"/>
      <c r="OEK2" s="543"/>
      <c r="OEL2" s="543"/>
      <c r="OEM2" s="543"/>
      <c r="OEN2" s="543"/>
      <c r="OEO2" s="543"/>
      <c r="OEP2" s="543"/>
      <c r="OEQ2" s="543"/>
      <c r="OER2" s="543"/>
      <c r="OES2" s="543"/>
      <c r="OET2" s="543"/>
      <c r="OEU2" s="543"/>
      <c r="OEV2" s="543"/>
      <c r="OEW2" s="543"/>
      <c r="OEX2" s="543"/>
      <c r="OEY2" s="543"/>
      <c r="OEZ2" s="543"/>
      <c r="OFA2" s="543"/>
      <c r="OFB2" s="543"/>
      <c r="OFC2" s="543"/>
      <c r="OFD2" s="543"/>
      <c r="OFE2" s="543"/>
      <c r="OFF2" s="543"/>
      <c r="OFG2" s="543"/>
      <c r="OFH2" s="543"/>
      <c r="OFI2" s="543"/>
      <c r="OFJ2" s="543"/>
      <c r="OFK2" s="543"/>
      <c r="OFL2" s="543"/>
      <c r="OFM2" s="543"/>
      <c r="OFN2" s="543"/>
      <c r="OFO2" s="543"/>
      <c r="OFP2" s="543"/>
      <c r="OFQ2" s="543"/>
      <c r="OFR2" s="543"/>
      <c r="OFS2" s="543"/>
      <c r="OFT2" s="543"/>
      <c r="OFU2" s="543"/>
      <c r="OFV2" s="543"/>
      <c r="OFW2" s="543"/>
      <c r="OFX2" s="543"/>
      <c r="OFY2" s="543"/>
      <c r="OFZ2" s="543"/>
      <c r="OGA2" s="543"/>
      <c r="OGB2" s="543"/>
      <c r="OGC2" s="543"/>
      <c r="OGD2" s="543"/>
      <c r="OGE2" s="543"/>
      <c r="OGF2" s="543"/>
      <c r="OGG2" s="543"/>
      <c r="OGH2" s="543"/>
      <c r="OGI2" s="543"/>
      <c r="OGJ2" s="543"/>
      <c r="OGK2" s="543"/>
      <c r="OGL2" s="543"/>
      <c r="OGM2" s="543"/>
      <c r="OGN2" s="543"/>
      <c r="OGO2" s="543"/>
      <c r="OGP2" s="543"/>
      <c r="OGQ2" s="543"/>
      <c r="OGR2" s="543"/>
      <c r="OGS2" s="543"/>
      <c r="OGT2" s="543"/>
      <c r="OGU2" s="543"/>
      <c r="OGV2" s="543"/>
      <c r="OGW2" s="543"/>
      <c r="OGX2" s="543"/>
      <c r="OGY2" s="543"/>
      <c r="OGZ2" s="543"/>
      <c r="OHA2" s="543"/>
      <c r="OHB2" s="543"/>
      <c r="OHC2" s="543"/>
      <c r="OHD2" s="543"/>
      <c r="OHE2" s="543"/>
      <c r="OHF2" s="543"/>
      <c r="OHG2" s="543"/>
      <c r="OHH2" s="543"/>
      <c r="OHI2" s="543"/>
      <c r="OHJ2" s="543"/>
      <c r="OHK2" s="543"/>
      <c r="OHL2" s="543"/>
      <c r="OHM2" s="543"/>
      <c r="OHN2" s="543"/>
      <c r="OHO2" s="543"/>
      <c r="OHP2" s="543"/>
      <c r="OHQ2" s="543"/>
      <c r="OHR2" s="543"/>
      <c r="OHS2" s="543"/>
      <c r="OHT2" s="543"/>
      <c r="OHU2" s="543"/>
      <c r="OHV2" s="543"/>
      <c r="OHW2" s="543"/>
      <c r="OHX2" s="543"/>
      <c r="OHY2" s="543"/>
      <c r="OHZ2" s="543"/>
      <c r="OIA2" s="543"/>
      <c r="OIB2" s="543"/>
      <c r="OIC2" s="543"/>
      <c r="OID2" s="543"/>
      <c r="OIE2" s="543"/>
      <c r="OIF2" s="543"/>
      <c r="OIG2" s="543"/>
      <c r="OIH2" s="543"/>
      <c r="OII2" s="543"/>
      <c r="OIJ2" s="543"/>
      <c r="OIK2" s="543"/>
      <c r="OIL2" s="543"/>
      <c r="OIM2" s="543"/>
      <c r="OIN2" s="543"/>
      <c r="OIO2" s="543"/>
      <c r="OIP2" s="543"/>
      <c r="OIQ2" s="543"/>
      <c r="OIR2" s="543"/>
      <c r="OIS2" s="543"/>
      <c r="OIT2" s="543"/>
      <c r="OIU2" s="543"/>
      <c r="OIV2" s="543"/>
      <c r="OIW2" s="543"/>
      <c r="OIX2" s="543"/>
      <c r="OIY2" s="543"/>
      <c r="OIZ2" s="543"/>
      <c r="OJA2" s="543"/>
      <c r="OJB2" s="543"/>
      <c r="OJC2" s="543"/>
      <c r="OJD2" s="543"/>
      <c r="OJE2" s="543"/>
      <c r="OJF2" s="543"/>
      <c r="OJG2" s="543"/>
      <c r="OJH2" s="543"/>
      <c r="OJI2" s="543"/>
      <c r="OJJ2" s="543"/>
      <c r="OJK2" s="543"/>
      <c r="OJL2" s="543"/>
      <c r="OJM2" s="543"/>
      <c r="OJN2" s="543"/>
      <c r="OJO2" s="543"/>
      <c r="OJP2" s="543"/>
      <c r="OJQ2" s="543"/>
      <c r="OJR2" s="543"/>
      <c r="OJS2" s="543"/>
      <c r="OJT2" s="543"/>
      <c r="OJU2" s="543"/>
      <c r="OJV2" s="543"/>
      <c r="OJW2" s="543"/>
      <c r="OJX2" s="543"/>
      <c r="OJY2" s="543"/>
      <c r="OJZ2" s="543"/>
      <c r="OKA2" s="543"/>
      <c r="OKB2" s="543"/>
      <c r="OKC2" s="543"/>
      <c r="OKD2" s="543"/>
      <c r="OKE2" s="543"/>
      <c r="OKF2" s="543"/>
      <c r="OKG2" s="543"/>
      <c r="OKH2" s="543"/>
      <c r="OKI2" s="543"/>
      <c r="OKJ2" s="543"/>
      <c r="OKK2" s="543"/>
      <c r="OKL2" s="543"/>
      <c r="OKM2" s="543"/>
      <c r="OKN2" s="543"/>
      <c r="OKO2" s="543"/>
      <c r="OKP2" s="543"/>
      <c r="OKQ2" s="543"/>
      <c r="OKR2" s="543"/>
      <c r="OKS2" s="543"/>
      <c r="OKT2" s="543"/>
      <c r="OKU2" s="543"/>
      <c r="OKV2" s="543"/>
      <c r="OKW2" s="543"/>
      <c r="OKX2" s="543"/>
      <c r="OKY2" s="543"/>
      <c r="OKZ2" s="543"/>
      <c r="OLA2" s="543"/>
      <c r="OLB2" s="543"/>
      <c r="OLC2" s="543"/>
      <c r="OLD2" s="543"/>
      <c r="OLE2" s="543"/>
      <c r="OLF2" s="543"/>
      <c r="OLG2" s="543"/>
      <c r="OLH2" s="543"/>
      <c r="OLI2" s="543"/>
      <c r="OLJ2" s="543"/>
      <c r="OLK2" s="543"/>
      <c r="OLL2" s="543"/>
      <c r="OLM2" s="543"/>
      <c r="OLN2" s="543"/>
      <c r="OLO2" s="543"/>
      <c r="OLP2" s="543"/>
      <c r="OLQ2" s="543"/>
      <c r="OLR2" s="543"/>
      <c r="OLS2" s="543"/>
      <c r="OLT2" s="543"/>
      <c r="OLU2" s="543"/>
      <c r="OLV2" s="543"/>
      <c r="OLW2" s="543"/>
      <c r="OLX2" s="543"/>
      <c r="OLY2" s="543"/>
      <c r="OLZ2" s="543"/>
      <c r="OMA2" s="543"/>
      <c r="OMB2" s="543"/>
      <c r="OMC2" s="543"/>
      <c r="OMD2" s="543"/>
      <c r="OME2" s="543"/>
      <c r="OMF2" s="543"/>
      <c r="OMG2" s="543"/>
      <c r="OMH2" s="543"/>
      <c r="OMI2" s="543"/>
      <c r="OMJ2" s="543"/>
      <c r="OMK2" s="543"/>
      <c r="OML2" s="543"/>
      <c r="OMM2" s="543"/>
      <c r="OMN2" s="543"/>
      <c r="OMO2" s="543"/>
      <c r="OMP2" s="543"/>
      <c r="OMQ2" s="543"/>
      <c r="OMR2" s="543"/>
      <c r="OMS2" s="543"/>
      <c r="OMT2" s="543"/>
      <c r="OMU2" s="543"/>
      <c r="OMV2" s="543"/>
      <c r="OMW2" s="543"/>
      <c r="OMX2" s="543"/>
      <c r="OMY2" s="543"/>
      <c r="OMZ2" s="543"/>
      <c r="ONA2" s="543"/>
      <c r="ONB2" s="543"/>
      <c r="ONC2" s="543"/>
      <c r="OND2" s="543"/>
      <c r="ONE2" s="543"/>
      <c r="ONF2" s="543"/>
      <c r="ONG2" s="543"/>
      <c r="ONH2" s="543"/>
      <c r="ONI2" s="543"/>
      <c r="ONJ2" s="543"/>
      <c r="ONK2" s="543"/>
      <c r="ONL2" s="543"/>
      <c r="ONM2" s="543"/>
      <c r="ONN2" s="543"/>
      <c r="ONO2" s="543"/>
      <c r="ONP2" s="543"/>
      <c r="ONQ2" s="543"/>
      <c r="ONR2" s="543"/>
      <c r="ONS2" s="543"/>
      <c r="ONT2" s="543"/>
      <c r="ONU2" s="543"/>
      <c r="ONV2" s="543"/>
      <c r="ONW2" s="543"/>
      <c r="ONX2" s="543"/>
      <c r="ONY2" s="543"/>
      <c r="ONZ2" s="543"/>
      <c r="OOA2" s="543"/>
      <c r="OOB2" s="543"/>
      <c r="OOC2" s="543"/>
      <c r="OOD2" s="543"/>
      <c r="OOE2" s="543"/>
      <c r="OOF2" s="543"/>
      <c r="OOG2" s="543"/>
      <c r="OOH2" s="543"/>
      <c r="OOI2" s="543"/>
      <c r="OOJ2" s="543"/>
      <c r="OOK2" s="543"/>
      <c r="OOL2" s="543"/>
      <c r="OOM2" s="543"/>
      <c r="OON2" s="543"/>
      <c r="OOO2" s="543"/>
      <c r="OOP2" s="543"/>
      <c r="OOQ2" s="543"/>
      <c r="OOR2" s="543"/>
      <c r="OOS2" s="543"/>
      <c r="OOT2" s="543"/>
      <c r="OOU2" s="543"/>
      <c r="OOV2" s="543"/>
      <c r="OOW2" s="543"/>
      <c r="OOX2" s="543"/>
      <c r="OOY2" s="543"/>
      <c r="OOZ2" s="543"/>
      <c r="OPA2" s="543"/>
      <c r="OPB2" s="543"/>
      <c r="OPC2" s="543"/>
      <c r="OPD2" s="543"/>
      <c r="OPE2" s="543"/>
      <c r="OPF2" s="543"/>
      <c r="OPG2" s="543"/>
      <c r="OPH2" s="543"/>
      <c r="OPI2" s="543"/>
      <c r="OPJ2" s="543"/>
      <c r="OPK2" s="543"/>
      <c r="OPL2" s="543"/>
      <c r="OPM2" s="543"/>
      <c r="OPN2" s="543"/>
      <c r="OPO2" s="543"/>
      <c r="OPP2" s="543"/>
      <c r="OPQ2" s="543"/>
      <c r="OPR2" s="543"/>
      <c r="OPS2" s="543"/>
      <c r="OPT2" s="543"/>
      <c r="OPU2" s="543"/>
      <c r="OPV2" s="543"/>
      <c r="OPW2" s="543"/>
      <c r="OPX2" s="543"/>
      <c r="OPY2" s="543"/>
      <c r="OPZ2" s="543"/>
      <c r="OQA2" s="543"/>
      <c r="OQB2" s="543"/>
      <c r="OQC2" s="543"/>
      <c r="OQD2" s="543"/>
      <c r="OQE2" s="543"/>
      <c r="OQF2" s="543"/>
      <c r="OQG2" s="543"/>
      <c r="OQH2" s="543"/>
      <c r="OQI2" s="543"/>
      <c r="OQJ2" s="543"/>
      <c r="OQK2" s="543"/>
      <c r="OQL2" s="543"/>
      <c r="OQM2" s="543"/>
      <c r="OQN2" s="543"/>
      <c r="OQO2" s="543"/>
      <c r="OQP2" s="543"/>
      <c r="OQQ2" s="543"/>
      <c r="OQR2" s="543"/>
      <c r="OQS2" s="543"/>
      <c r="OQT2" s="543"/>
      <c r="OQU2" s="543"/>
      <c r="OQV2" s="543"/>
      <c r="OQW2" s="543"/>
      <c r="OQX2" s="543"/>
      <c r="OQY2" s="543"/>
      <c r="OQZ2" s="543"/>
      <c r="ORA2" s="543"/>
      <c r="ORB2" s="543"/>
      <c r="ORC2" s="543"/>
      <c r="ORD2" s="543"/>
      <c r="ORE2" s="543"/>
      <c r="ORF2" s="543"/>
      <c r="ORG2" s="543"/>
      <c r="ORH2" s="543"/>
      <c r="ORI2" s="543"/>
      <c r="ORJ2" s="543"/>
      <c r="ORK2" s="543"/>
      <c r="ORL2" s="543"/>
      <c r="ORM2" s="543"/>
      <c r="ORN2" s="543"/>
      <c r="ORO2" s="543"/>
      <c r="ORP2" s="543"/>
      <c r="ORQ2" s="543"/>
      <c r="ORR2" s="543"/>
      <c r="ORS2" s="543"/>
      <c r="ORT2" s="543"/>
      <c r="ORU2" s="543"/>
      <c r="ORV2" s="543"/>
      <c r="ORW2" s="543"/>
      <c r="ORX2" s="543"/>
      <c r="ORY2" s="543"/>
      <c r="ORZ2" s="543"/>
      <c r="OSA2" s="543"/>
      <c r="OSB2" s="543"/>
      <c r="OSC2" s="543"/>
      <c r="OSD2" s="543"/>
      <c r="OSE2" s="543"/>
      <c r="OSF2" s="543"/>
      <c r="OSG2" s="543"/>
      <c r="OSH2" s="543"/>
      <c r="OSI2" s="543"/>
      <c r="OSJ2" s="543"/>
      <c r="OSK2" s="543"/>
      <c r="OSL2" s="543"/>
      <c r="OSM2" s="543"/>
      <c r="OSN2" s="543"/>
      <c r="OSO2" s="543"/>
      <c r="OSP2" s="543"/>
      <c r="OSQ2" s="543"/>
      <c r="OSR2" s="543"/>
      <c r="OSS2" s="543"/>
      <c r="OST2" s="543"/>
      <c r="OSU2" s="543"/>
      <c r="OSV2" s="543"/>
      <c r="OSW2" s="543"/>
      <c r="OSX2" s="543"/>
      <c r="OSY2" s="543"/>
      <c r="OSZ2" s="543"/>
      <c r="OTA2" s="543"/>
      <c r="OTB2" s="543"/>
      <c r="OTC2" s="543"/>
      <c r="OTD2" s="543"/>
      <c r="OTE2" s="543"/>
      <c r="OTF2" s="543"/>
      <c r="OTG2" s="543"/>
      <c r="OTH2" s="543"/>
      <c r="OTI2" s="543"/>
      <c r="OTJ2" s="543"/>
      <c r="OTK2" s="543"/>
      <c r="OTL2" s="543"/>
      <c r="OTM2" s="543"/>
      <c r="OTN2" s="543"/>
      <c r="OTO2" s="543"/>
      <c r="OTP2" s="543"/>
      <c r="OTQ2" s="543"/>
      <c r="OTR2" s="543"/>
      <c r="OTS2" s="543"/>
      <c r="OTT2" s="543"/>
      <c r="OTU2" s="543"/>
      <c r="OTV2" s="543"/>
      <c r="OTW2" s="543"/>
      <c r="OTX2" s="543"/>
      <c r="OTY2" s="543"/>
      <c r="OTZ2" s="543"/>
      <c r="OUA2" s="543"/>
      <c r="OUB2" s="543"/>
      <c r="OUC2" s="543"/>
      <c r="OUD2" s="543"/>
      <c r="OUE2" s="543"/>
      <c r="OUF2" s="543"/>
      <c r="OUG2" s="543"/>
      <c r="OUH2" s="543"/>
      <c r="OUI2" s="543"/>
      <c r="OUJ2" s="543"/>
      <c r="OUK2" s="543"/>
      <c r="OUL2" s="543"/>
      <c r="OUM2" s="543"/>
      <c r="OUN2" s="543"/>
      <c r="OUO2" s="543"/>
      <c r="OUP2" s="543"/>
      <c r="OUQ2" s="543"/>
      <c r="OUR2" s="543"/>
      <c r="OUS2" s="543"/>
      <c r="OUT2" s="543"/>
      <c r="OUU2" s="543"/>
      <c r="OUV2" s="543"/>
      <c r="OUW2" s="543"/>
      <c r="OUX2" s="543"/>
      <c r="OUY2" s="543"/>
      <c r="OUZ2" s="543"/>
      <c r="OVA2" s="543"/>
      <c r="OVB2" s="543"/>
      <c r="OVC2" s="543"/>
      <c r="OVD2" s="543"/>
      <c r="OVE2" s="543"/>
      <c r="OVF2" s="543"/>
      <c r="OVG2" s="543"/>
      <c r="OVH2" s="543"/>
      <c r="OVI2" s="543"/>
      <c r="OVJ2" s="543"/>
      <c r="OVK2" s="543"/>
      <c r="OVL2" s="543"/>
      <c r="OVM2" s="543"/>
      <c r="OVN2" s="543"/>
      <c r="OVO2" s="543"/>
      <c r="OVP2" s="543"/>
      <c r="OVQ2" s="543"/>
      <c r="OVR2" s="543"/>
      <c r="OVS2" s="543"/>
      <c r="OVT2" s="543"/>
      <c r="OVU2" s="543"/>
      <c r="OVV2" s="543"/>
      <c r="OVW2" s="543"/>
      <c r="OVX2" s="543"/>
      <c r="OVY2" s="543"/>
      <c r="OVZ2" s="543"/>
      <c r="OWA2" s="543"/>
      <c r="OWB2" s="543"/>
      <c r="OWC2" s="543"/>
      <c r="OWD2" s="543"/>
      <c r="OWE2" s="543"/>
      <c r="OWF2" s="543"/>
      <c r="OWG2" s="543"/>
      <c r="OWH2" s="543"/>
      <c r="OWI2" s="543"/>
      <c r="OWJ2" s="543"/>
      <c r="OWK2" s="543"/>
      <c r="OWL2" s="543"/>
      <c r="OWM2" s="543"/>
      <c r="OWN2" s="543"/>
      <c r="OWO2" s="543"/>
      <c r="OWP2" s="543"/>
      <c r="OWQ2" s="543"/>
      <c r="OWR2" s="543"/>
      <c r="OWS2" s="543"/>
      <c r="OWT2" s="543"/>
      <c r="OWU2" s="543"/>
      <c r="OWV2" s="543"/>
      <c r="OWW2" s="543"/>
      <c r="OWX2" s="543"/>
      <c r="OWY2" s="543"/>
      <c r="OWZ2" s="543"/>
      <c r="OXA2" s="543"/>
      <c r="OXB2" s="543"/>
      <c r="OXC2" s="543"/>
      <c r="OXD2" s="543"/>
      <c r="OXE2" s="543"/>
      <c r="OXF2" s="543"/>
      <c r="OXG2" s="543"/>
      <c r="OXH2" s="543"/>
      <c r="OXI2" s="543"/>
      <c r="OXJ2" s="543"/>
      <c r="OXK2" s="543"/>
      <c r="OXL2" s="543"/>
      <c r="OXM2" s="543"/>
      <c r="OXN2" s="543"/>
      <c r="OXO2" s="543"/>
      <c r="OXP2" s="543"/>
      <c r="OXQ2" s="543"/>
      <c r="OXR2" s="543"/>
      <c r="OXS2" s="543"/>
      <c r="OXT2" s="543"/>
      <c r="OXU2" s="543"/>
      <c r="OXV2" s="543"/>
      <c r="OXW2" s="543"/>
      <c r="OXX2" s="543"/>
      <c r="OXY2" s="543"/>
      <c r="OXZ2" s="543"/>
      <c r="OYA2" s="543"/>
      <c r="OYB2" s="543"/>
      <c r="OYC2" s="543"/>
      <c r="OYD2" s="543"/>
      <c r="OYE2" s="543"/>
      <c r="OYF2" s="543"/>
      <c r="OYG2" s="543"/>
      <c r="OYH2" s="543"/>
      <c r="OYI2" s="543"/>
      <c r="OYJ2" s="543"/>
      <c r="OYK2" s="543"/>
      <c r="OYL2" s="543"/>
      <c r="OYM2" s="543"/>
      <c r="OYN2" s="543"/>
      <c r="OYO2" s="543"/>
      <c r="OYP2" s="543"/>
      <c r="OYQ2" s="543"/>
      <c r="OYR2" s="543"/>
      <c r="OYS2" s="543"/>
      <c r="OYT2" s="543"/>
      <c r="OYU2" s="543"/>
      <c r="OYV2" s="543"/>
      <c r="OYW2" s="543"/>
      <c r="OYX2" s="543"/>
      <c r="OYY2" s="543"/>
      <c r="OYZ2" s="543"/>
      <c r="OZA2" s="543"/>
      <c r="OZB2" s="543"/>
      <c r="OZC2" s="543"/>
      <c r="OZD2" s="543"/>
      <c r="OZE2" s="543"/>
      <c r="OZF2" s="543"/>
      <c r="OZG2" s="543"/>
      <c r="OZH2" s="543"/>
      <c r="OZI2" s="543"/>
      <c r="OZJ2" s="543"/>
      <c r="OZK2" s="543"/>
      <c r="OZL2" s="543"/>
      <c r="OZM2" s="543"/>
      <c r="OZN2" s="543"/>
      <c r="OZO2" s="543"/>
      <c r="OZP2" s="543"/>
      <c r="OZQ2" s="543"/>
      <c r="OZR2" s="543"/>
      <c r="OZS2" s="543"/>
      <c r="OZT2" s="543"/>
      <c r="OZU2" s="543"/>
      <c r="OZV2" s="543"/>
      <c r="OZW2" s="543"/>
      <c r="OZX2" s="543"/>
      <c r="OZY2" s="543"/>
      <c r="OZZ2" s="543"/>
      <c r="PAA2" s="543"/>
      <c r="PAB2" s="543"/>
      <c r="PAC2" s="543"/>
      <c r="PAD2" s="543"/>
      <c r="PAE2" s="543"/>
      <c r="PAF2" s="543"/>
      <c r="PAG2" s="543"/>
      <c r="PAH2" s="543"/>
      <c r="PAI2" s="543"/>
      <c r="PAJ2" s="543"/>
      <c r="PAK2" s="543"/>
      <c r="PAL2" s="543"/>
      <c r="PAM2" s="543"/>
      <c r="PAN2" s="543"/>
      <c r="PAO2" s="543"/>
      <c r="PAP2" s="543"/>
      <c r="PAQ2" s="543"/>
      <c r="PAR2" s="543"/>
      <c r="PAS2" s="543"/>
      <c r="PAT2" s="543"/>
      <c r="PAU2" s="543"/>
      <c r="PAV2" s="543"/>
      <c r="PAW2" s="543"/>
      <c r="PAX2" s="543"/>
      <c r="PAY2" s="543"/>
      <c r="PAZ2" s="543"/>
      <c r="PBA2" s="543"/>
      <c r="PBB2" s="543"/>
      <c r="PBC2" s="543"/>
      <c r="PBD2" s="543"/>
      <c r="PBE2" s="543"/>
      <c r="PBF2" s="543"/>
      <c r="PBG2" s="543"/>
      <c r="PBH2" s="543"/>
      <c r="PBI2" s="543"/>
      <c r="PBJ2" s="543"/>
      <c r="PBK2" s="543"/>
      <c r="PBL2" s="543"/>
      <c r="PBM2" s="543"/>
      <c r="PBN2" s="543"/>
      <c r="PBO2" s="543"/>
      <c r="PBP2" s="543"/>
      <c r="PBQ2" s="543"/>
      <c r="PBR2" s="543"/>
      <c r="PBS2" s="543"/>
      <c r="PBT2" s="543"/>
      <c r="PBU2" s="543"/>
      <c r="PBV2" s="543"/>
      <c r="PBW2" s="543"/>
      <c r="PBX2" s="543"/>
      <c r="PBY2" s="543"/>
      <c r="PBZ2" s="543"/>
      <c r="PCA2" s="543"/>
      <c r="PCB2" s="543"/>
      <c r="PCC2" s="543"/>
      <c r="PCD2" s="543"/>
      <c r="PCE2" s="543"/>
      <c r="PCF2" s="543"/>
      <c r="PCG2" s="543"/>
      <c r="PCH2" s="543"/>
      <c r="PCI2" s="543"/>
      <c r="PCJ2" s="543"/>
      <c r="PCK2" s="543"/>
      <c r="PCL2" s="543"/>
      <c r="PCM2" s="543"/>
      <c r="PCN2" s="543"/>
      <c r="PCO2" s="543"/>
      <c r="PCP2" s="543"/>
      <c r="PCQ2" s="543"/>
      <c r="PCR2" s="543"/>
      <c r="PCS2" s="543"/>
      <c r="PCT2" s="543"/>
      <c r="PCU2" s="543"/>
      <c r="PCV2" s="543"/>
      <c r="PCW2" s="543"/>
      <c r="PCX2" s="543"/>
      <c r="PCY2" s="543"/>
      <c r="PCZ2" s="543"/>
      <c r="PDA2" s="543"/>
      <c r="PDB2" s="543"/>
      <c r="PDC2" s="543"/>
      <c r="PDD2" s="543"/>
      <c r="PDE2" s="543"/>
      <c r="PDF2" s="543"/>
      <c r="PDG2" s="543"/>
      <c r="PDH2" s="543"/>
      <c r="PDI2" s="543"/>
      <c r="PDJ2" s="543"/>
      <c r="PDK2" s="543"/>
      <c r="PDL2" s="543"/>
      <c r="PDM2" s="543"/>
      <c r="PDN2" s="543"/>
      <c r="PDO2" s="543"/>
      <c r="PDP2" s="543"/>
      <c r="PDQ2" s="543"/>
      <c r="PDR2" s="543"/>
      <c r="PDS2" s="543"/>
      <c r="PDT2" s="543"/>
      <c r="PDU2" s="543"/>
      <c r="PDV2" s="543"/>
      <c r="PDW2" s="543"/>
      <c r="PDX2" s="543"/>
      <c r="PDY2" s="543"/>
      <c r="PDZ2" s="543"/>
      <c r="PEA2" s="543"/>
      <c r="PEB2" s="543"/>
      <c r="PEC2" s="543"/>
      <c r="PED2" s="543"/>
      <c r="PEE2" s="543"/>
      <c r="PEF2" s="543"/>
      <c r="PEG2" s="543"/>
      <c r="PEH2" s="543"/>
      <c r="PEI2" s="543"/>
      <c r="PEJ2" s="543"/>
      <c r="PEK2" s="543"/>
      <c r="PEL2" s="543"/>
      <c r="PEM2" s="543"/>
      <c r="PEN2" s="543"/>
      <c r="PEO2" s="543"/>
      <c r="PEP2" s="543"/>
      <c r="PEQ2" s="543"/>
      <c r="PER2" s="543"/>
      <c r="PES2" s="543"/>
      <c r="PET2" s="543"/>
      <c r="PEU2" s="543"/>
      <c r="PEV2" s="543"/>
      <c r="PEW2" s="543"/>
      <c r="PEX2" s="543"/>
      <c r="PEY2" s="543"/>
      <c r="PEZ2" s="543"/>
      <c r="PFA2" s="543"/>
      <c r="PFB2" s="543"/>
      <c r="PFC2" s="543"/>
      <c r="PFD2" s="543"/>
      <c r="PFE2" s="543"/>
      <c r="PFF2" s="543"/>
      <c r="PFG2" s="543"/>
      <c r="PFH2" s="543"/>
      <c r="PFI2" s="543"/>
      <c r="PFJ2" s="543"/>
      <c r="PFK2" s="543"/>
      <c r="PFL2" s="543"/>
      <c r="PFM2" s="543"/>
      <c r="PFN2" s="543"/>
      <c r="PFO2" s="543"/>
      <c r="PFP2" s="543"/>
      <c r="PFQ2" s="543"/>
      <c r="PFR2" s="543"/>
      <c r="PFS2" s="543"/>
      <c r="PFT2" s="543"/>
      <c r="PFU2" s="543"/>
      <c r="PFV2" s="543"/>
      <c r="PFW2" s="543"/>
      <c r="PFX2" s="543"/>
      <c r="PFY2" s="543"/>
      <c r="PFZ2" s="543"/>
      <c r="PGA2" s="543"/>
      <c r="PGB2" s="543"/>
      <c r="PGC2" s="543"/>
      <c r="PGD2" s="543"/>
      <c r="PGE2" s="543"/>
      <c r="PGF2" s="543"/>
      <c r="PGG2" s="543"/>
      <c r="PGH2" s="543"/>
      <c r="PGI2" s="543"/>
      <c r="PGJ2" s="543"/>
      <c r="PGK2" s="543"/>
      <c r="PGL2" s="543"/>
      <c r="PGM2" s="543"/>
      <c r="PGN2" s="543"/>
      <c r="PGO2" s="543"/>
      <c r="PGP2" s="543"/>
      <c r="PGQ2" s="543"/>
      <c r="PGR2" s="543"/>
      <c r="PGS2" s="543"/>
      <c r="PGT2" s="543"/>
      <c r="PGU2" s="543"/>
      <c r="PGV2" s="543"/>
      <c r="PGW2" s="543"/>
      <c r="PGX2" s="543"/>
      <c r="PGY2" s="543"/>
      <c r="PGZ2" s="543"/>
      <c r="PHA2" s="543"/>
      <c r="PHB2" s="543"/>
      <c r="PHC2" s="543"/>
      <c r="PHD2" s="543"/>
      <c r="PHE2" s="543"/>
      <c r="PHF2" s="543"/>
      <c r="PHG2" s="543"/>
      <c r="PHH2" s="543"/>
      <c r="PHI2" s="543"/>
      <c r="PHJ2" s="543"/>
      <c r="PHK2" s="543"/>
      <c r="PHL2" s="543"/>
      <c r="PHM2" s="543"/>
      <c r="PHN2" s="543"/>
      <c r="PHO2" s="543"/>
      <c r="PHP2" s="543"/>
      <c r="PHQ2" s="543"/>
      <c r="PHR2" s="543"/>
      <c r="PHS2" s="543"/>
      <c r="PHT2" s="543"/>
      <c r="PHU2" s="543"/>
      <c r="PHV2" s="543"/>
      <c r="PHW2" s="543"/>
      <c r="PHX2" s="543"/>
      <c r="PHY2" s="543"/>
      <c r="PHZ2" s="543"/>
      <c r="PIA2" s="543"/>
      <c r="PIB2" s="543"/>
      <c r="PIC2" s="543"/>
      <c r="PID2" s="543"/>
      <c r="PIE2" s="543"/>
      <c r="PIF2" s="543"/>
      <c r="PIG2" s="543"/>
      <c r="PIH2" s="543"/>
      <c r="PII2" s="543"/>
      <c r="PIJ2" s="543"/>
      <c r="PIK2" s="543"/>
      <c r="PIL2" s="543"/>
      <c r="PIM2" s="543"/>
      <c r="PIN2" s="543"/>
      <c r="PIO2" s="543"/>
      <c r="PIP2" s="543"/>
      <c r="PIQ2" s="543"/>
      <c r="PIR2" s="543"/>
      <c r="PIS2" s="543"/>
      <c r="PIT2" s="543"/>
      <c r="PIU2" s="543"/>
      <c r="PIV2" s="543"/>
      <c r="PIW2" s="543"/>
      <c r="PIX2" s="543"/>
      <c r="PIY2" s="543"/>
      <c r="PIZ2" s="543"/>
      <c r="PJA2" s="543"/>
      <c r="PJB2" s="543"/>
      <c r="PJC2" s="543"/>
      <c r="PJD2" s="543"/>
      <c r="PJE2" s="543"/>
      <c r="PJF2" s="543"/>
      <c r="PJG2" s="543"/>
      <c r="PJH2" s="543"/>
      <c r="PJI2" s="543"/>
      <c r="PJJ2" s="543"/>
      <c r="PJK2" s="543"/>
      <c r="PJL2" s="543"/>
      <c r="PJM2" s="543"/>
      <c r="PJN2" s="543"/>
      <c r="PJO2" s="543"/>
      <c r="PJP2" s="543"/>
      <c r="PJQ2" s="543"/>
      <c r="PJR2" s="543"/>
      <c r="PJS2" s="543"/>
      <c r="PJT2" s="543"/>
      <c r="PJU2" s="543"/>
      <c r="PJV2" s="543"/>
      <c r="PJW2" s="543"/>
      <c r="PJX2" s="543"/>
      <c r="PJY2" s="543"/>
      <c r="PJZ2" s="543"/>
      <c r="PKA2" s="543"/>
      <c r="PKB2" s="543"/>
      <c r="PKC2" s="543"/>
      <c r="PKD2" s="543"/>
      <c r="PKE2" s="543"/>
      <c r="PKF2" s="543"/>
      <c r="PKG2" s="543"/>
      <c r="PKH2" s="543"/>
      <c r="PKI2" s="543"/>
      <c r="PKJ2" s="543"/>
      <c r="PKK2" s="543"/>
      <c r="PKL2" s="543"/>
      <c r="PKM2" s="543"/>
      <c r="PKN2" s="543"/>
      <c r="PKO2" s="543"/>
      <c r="PKP2" s="543"/>
      <c r="PKQ2" s="543"/>
      <c r="PKR2" s="543"/>
      <c r="PKS2" s="543"/>
      <c r="PKT2" s="543"/>
      <c r="PKU2" s="543"/>
      <c r="PKV2" s="543"/>
      <c r="PKW2" s="543"/>
      <c r="PKX2" s="543"/>
      <c r="PKY2" s="543"/>
      <c r="PKZ2" s="543"/>
      <c r="PLA2" s="543"/>
      <c r="PLB2" s="543"/>
      <c r="PLC2" s="543"/>
      <c r="PLD2" s="543"/>
      <c r="PLE2" s="543"/>
      <c r="PLF2" s="543"/>
      <c r="PLG2" s="543"/>
      <c r="PLH2" s="543"/>
      <c r="PLI2" s="543"/>
      <c r="PLJ2" s="543"/>
      <c r="PLK2" s="543"/>
      <c r="PLL2" s="543"/>
      <c r="PLM2" s="543"/>
      <c r="PLN2" s="543"/>
      <c r="PLO2" s="543"/>
      <c r="PLP2" s="543"/>
      <c r="PLQ2" s="543"/>
      <c r="PLR2" s="543"/>
      <c r="PLS2" s="543"/>
      <c r="PLT2" s="543"/>
      <c r="PLU2" s="543"/>
      <c r="PLV2" s="543"/>
      <c r="PLW2" s="543"/>
      <c r="PLX2" s="543"/>
      <c r="PLY2" s="543"/>
      <c r="PLZ2" s="543"/>
      <c r="PMA2" s="543"/>
      <c r="PMB2" s="543"/>
      <c r="PMC2" s="543"/>
      <c r="PMD2" s="543"/>
      <c r="PME2" s="543"/>
      <c r="PMF2" s="543"/>
      <c r="PMG2" s="543"/>
      <c r="PMH2" s="543"/>
      <c r="PMI2" s="543"/>
      <c r="PMJ2" s="543"/>
      <c r="PMK2" s="543"/>
      <c r="PML2" s="543"/>
      <c r="PMM2" s="543"/>
      <c r="PMN2" s="543"/>
      <c r="PMO2" s="543"/>
      <c r="PMP2" s="543"/>
      <c r="PMQ2" s="543"/>
      <c r="PMR2" s="543"/>
      <c r="PMS2" s="543"/>
      <c r="PMT2" s="543"/>
      <c r="PMU2" s="543"/>
      <c r="PMV2" s="543"/>
      <c r="PMW2" s="543"/>
      <c r="PMX2" s="543"/>
      <c r="PMY2" s="543"/>
      <c r="PMZ2" s="543"/>
      <c r="PNA2" s="543"/>
      <c r="PNB2" s="543"/>
      <c r="PNC2" s="543"/>
      <c r="PND2" s="543"/>
      <c r="PNE2" s="543"/>
      <c r="PNF2" s="543"/>
      <c r="PNG2" s="543"/>
      <c r="PNH2" s="543"/>
      <c r="PNI2" s="543"/>
      <c r="PNJ2" s="543"/>
      <c r="PNK2" s="543"/>
      <c r="PNL2" s="543"/>
      <c r="PNM2" s="543"/>
      <c r="PNN2" s="543"/>
      <c r="PNO2" s="543"/>
      <c r="PNP2" s="543"/>
      <c r="PNQ2" s="543"/>
      <c r="PNR2" s="543"/>
      <c r="PNS2" s="543"/>
      <c r="PNT2" s="543"/>
      <c r="PNU2" s="543"/>
      <c r="PNV2" s="543"/>
      <c r="PNW2" s="543"/>
      <c r="PNX2" s="543"/>
      <c r="PNY2" s="543"/>
      <c r="PNZ2" s="543"/>
      <c r="POA2" s="543"/>
      <c r="POB2" s="543"/>
      <c r="POC2" s="543"/>
      <c r="POD2" s="543"/>
      <c r="POE2" s="543"/>
      <c r="POF2" s="543"/>
      <c r="POG2" s="543"/>
      <c r="POH2" s="543"/>
      <c r="POI2" s="543"/>
      <c r="POJ2" s="543"/>
      <c r="POK2" s="543"/>
      <c r="POL2" s="543"/>
      <c r="POM2" s="543"/>
      <c r="PON2" s="543"/>
      <c r="POO2" s="543"/>
      <c r="POP2" s="543"/>
      <c r="POQ2" s="543"/>
      <c r="POR2" s="543"/>
      <c r="POS2" s="543"/>
      <c r="POT2" s="543"/>
      <c r="POU2" s="543"/>
      <c r="POV2" s="543"/>
      <c r="POW2" s="543"/>
      <c r="POX2" s="543"/>
      <c r="POY2" s="543"/>
      <c r="POZ2" s="543"/>
      <c r="PPA2" s="543"/>
      <c r="PPB2" s="543"/>
      <c r="PPC2" s="543"/>
      <c r="PPD2" s="543"/>
      <c r="PPE2" s="543"/>
      <c r="PPF2" s="543"/>
      <c r="PPG2" s="543"/>
      <c r="PPH2" s="543"/>
      <c r="PPI2" s="543"/>
      <c r="PPJ2" s="543"/>
      <c r="PPK2" s="543"/>
      <c r="PPL2" s="543"/>
      <c r="PPM2" s="543"/>
      <c r="PPN2" s="543"/>
      <c r="PPO2" s="543"/>
      <c r="PPP2" s="543"/>
      <c r="PPQ2" s="543"/>
      <c r="PPR2" s="543"/>
      <c r="PPS2" s="543"/>
      <c r="PPT2" s="543"/>
      <c r="PPU2" s="543"/>
      <c r="PPV2" s="543"/>
      <c r="PPW2" s="543"/>
      <c r="PPX2" s="543"/>
      <c r="PPY2" s="543"/>
      <c r="PPZ2" s="543"/>
      <c r="PQA2" s="543"/>
      <c r="PQB2" s="543"/>
      <c r="PQC2" s="543"/>
      <c r="PQD2" s="543"/>
      <c r="PQE2" s="543"/>
      <c r="PQF2" s="543"/>
      <c r="PQG2" s="543"/>
      <c r="PQH2" s="543"/>
      <c r="PQI2" s="543"/>
      <c r="PQJ2" s="543"/>
      <c r="PQK2" s="543"/>
      <c r="PQL2" s="543"/>
      <c r="PQM2" s="543"/>
      <c r="PQN2" s="543"/>
      <c r="PQO2" s="543"/>
      <c r="PQP2" s="543"/>
      <c r="PQQ2" s="543"/>
      <c r="PQR2" s="543"/>
      <c r="PQS2" s="543"/>
      <c r="PQT2" s="543"/>
      <c r="PQU2" s="543"/>
      <c r="PQV2" s="543"/>
      <c r="PQW2" s="543"/>
      <c r="PQX2" s="543"/>
      <c r="PQY2" s="543"/>
      <c r="PQZ2" s="543"/>
      <c r="PRA2" s="543"/>
      <c r="PRB2" s="543"/>
      <c r="PRC2" s="543"/>
      <c r="PRD2" s="543"/>
      <c r="PRE2" s="543"/>
      <c r="PRF2" s="543"/>
      <c r="PRG2" s="543"/>
      <c r="PRH2" s="543"/>
      <c r="PRI2" s="543"/>
      <c r="PRJ2" s="543"/>
      <c r="PRK2" s="543"/>
      <c r="PRL2" s="543"/>
      <c r="PRM2" s="543"/>
      <c r="PRN2" s="543"/>
      <c r="PRO2" s="543"/>
      <c r="PRP2" s="543"/>
      <c r="PRQ2" s="543"/>
      <c r="PRR2" s="543"/>
      <c r="PRS2" s="543"/>
      <c r="PRT2" s="543"/>
      <c r="PRU2" s="543"/>
      <c r="PRV2" s="543"/>
      <c r="PRW2" s="543"/>
      <c r="PRX2" s="543"/>
      <c r="PRY2" s="543"/>
      <c r="PRZ2" s="543"/>
      <c r="PSA2" s="543"/>
      <c r="PSB2" s="543"/>
      <c r="PSC2" s="543"/>
      <c r="PSD2" s="543"/>
      <c r="PSE2" s="543"/>
      <c r="PSF2" s="543"/>
      <c r="PSG2" s="543"/>
      <c r="PSH2" s="543"/>
      <c r="PSI2" s="543"/>
      <c r="PSJ2" s="543"/>
      <c r="PSK2" s="543"/>
      <c r="PSL2" s="543"/>
      <c r="PSM2" s="543"/>
      <c r="PSN2" s="543"/>
      <c r="PSO2" s="543"/>
      <c r="PSP2" s="543"/>
      <c r="PSQ2" s="543"/>
      <c r="PSR2" s="543"/>
      <c r="PSS2" s="543"/>
      <c r="PST2" s="543"/>
      <c r="PSU2" s="543"/>
      <c r="PSV2" s="543"/>
      <c r="PSW2" s="543"/>
      <c r="PSX2" s="543"/>
      <c r="PSY2" s="543"/>
      <c r="PSZ2" s="543"/>
      <c r="PTA2" s="543"/>
      <c r="PTB2" s="543"/>
      <c r="PTC2" s="543"/>
      <c r="PTD2" s="543"/>
      <c r="PTE2" s="543"/>
      <c r="PTF2" s="543"/>
      <c r="PTG2" s="543"/>
      <c r="PTH2" s="543"/>
      <c r="PTI2" s="543"/>
      <c r="PTJ2" s="543"/>
      <c r="PTK2" s="543"/>
      <c r="PTL2" s="543"/>
      <c r="PTM2" s="543"/>
      <c r="PTN2" s="543"/>
      <c r="PTO2" s="543"/>
      <c r="PTP2" s="543"/>
      <c r="PTQ2" s="543"/>
      <c r="PTR2" s="543"/>
      <c r="PTS2" s="543"/>
      <c r="PTT2" s="543"/>
      <c r="PTU2" s="543"/>
      <c r="PTV2" s="543"/>
      <c r="PTW2" s="543"/>
      <c r="PTX2" s="543"/>
      <c r="PTY2" s="543"/>
      <c r="PTZ2" s="543"/>
      <c r="PUA2" s="543"/>
      <c r="PUB2" s="543"/>
      <c r="PUC2" s="543"/>
      <c r="PUD2" s="543"/>
      <c r="PUE2" s="543"/>
      <c r="PUF2" s="543"/>
      <c r="PUG2" s="543"/>
      <c r="PUH2" s="543"/>
      <c r="PUI2" s="543"/>
      <c r="PUJ2" s="543"/>
      <c r="PUK2" s="543"/>
      <c r="PUL2" s="543"/>
      <c r="PUM2" s="543"/>
      <c r="PUN2" s="543"/>
      <c r="PUO2" s="543"/>
      <c r="PUP2" s="543"/>
      <c r="PUQ2" s="543"/>
      <c r="PUR2" s="543"/>
      <c r="PUS2" s="543"/>
      <c r="PUT2" s="543"/>
      <c r="PUU2" s="543"/>
      <c r="PUV2" s="543"/>
      <c r="PUW2" s="543"/>
      <c r="PUX2" s="543"/>
      <c r="PUY2" s="543"/>
      <c r="PUZ2" s="543"/>
      <c r="PVA2" s="543"/>
      <c r="PVB2" s="543"/>
      <c r="PVC2" s="543"/>
      <c r="PVD2" s="543"/>
      <c r="PVE2" s="543"/>
      <c r="PVF2" s="543"/>
      <c r="PVG2" s="543"/>
      <c r="PVH2" s="543"/>
      <c r="PVI2" s="543"/>
      <c r="PVJ2" s="543"/>
      <c r="PVK2" s="543"/>
      <c r="PVL2" s="543"/>
      <c r="PVM2" s="543"/>
      <c r="PVN2" s="543"/>
      <c r="PVO2" s="543"/>
      <c r="PVP2" s="543"/>
      <c r="PVQ2" s="543"/>
      <c r="PVR2" s="543"/>
      <c r="PVS2" s="543"/>
      <c r="PVT2" s="543"/>
      <c r="PVU2" s="543"/>
      <c r="PVV2" s="543"/>
      <c r="PVW2" s="543"/>
      <c r="PVX2" s="543"/>
      <c r="PVY2" s="543"/>
      <c r="PVZ2" s="543"/>
      <c r="PWA2" s="543"/>
      <c r="PWB2" s="543"/>
      <c r="PWC2" s="543"/>
      <c r="PWD2" s="543"/>
      <c r="PWE2" s="543"/>
      <c r="PWF2" s="543"/>
      <c r="PWG2" s="543"/>
      <c r="PWH2" s="543"/>
      <c r="PWI2" s="543"/>
      <c r="PWJ2" s="543"/>
      <c r="PWK2" s="543"/>
      <c r="PWL2" s="543"/>
      <c r="PWM2" s="543"/>
      <c r="PWN2" s="543"/>
      <c r="PWO2" s="543"/>
      <c r="PWP2" s="543"/>
      <c r="PWQ2" s="543"/>
      <c r="PWR2" s="543"/>
      <c r="PWS2" s="543"/>
      <c r="PWT2" s="543"/>
      <c r="PWU2" s="543"/>
      <c r="PWV2" s="543"/>
      <c r="PWW2" s="543"/>
      <c r="PWX2" s="543"/>
      <c r="PWY2" s="543"/>
      <c r="PWZ2" s="543"/>
      <c r="PXA2" s="543"/>
      <c r="PXB2" s="543"/>
      <c r="PXC2" s="543"/>
      <c r="PXD2" s="543"/>
      <c r="PXE2" s="543"/>
      <c r="PXF2" s="543"/>
      <c r="PXG2" s="543"/>
      <c r="PXH2" s="543"/>
      <c r="PXI2" s="543"/>
      <c r="PXJ2" s="543"/>
      <c r="PXK2" s="543"/>
      <c r="PXL2" s="543"/>
      <c r="PXM2" s="543"/>
      <c r="PXN2" s="543"/>
      <c r="PXO2" s="543"/>
      <c r="PXP2" s="543"/>
      <c r="PXQ2" s="543"/>
      <c r="PXR2" s="543"/>
      <c r="PXS2" s="543"/>
      <c r="PXT2" s="543"/>
      <c r="PXU2" s="543"/>
      <c r="PXV2" s="543"/>
      <c r="PXW2" s="543"/>
      <c r="PXX2" s="543"/>
      <c r="PXY2" s="543"/>
      <c r="PXZ2" s="543"/>
      <c r="PYA2" s="543"/>
      <c r="PYB2" s="543"/>
      <c r="PYC2" s="543"/>
      <c r="PYD2" s="543"/>
      <c r="PYE2" s="543"/>
      <c r="PYF2" s="543"/>
      <c r="PYG2" s="543"/>
      <c r="PYH2" s="543"/>
      <c r="PYI2" s="543"/>
      <c r="PYJ2" s="543"/>
      <c r="PYK2" s="543"/>
      <c r="PYL2" s="543"/>
      <c r="PYM2" s="543"/>
      <c r="PYN2" s="543"/>
      <c r="PYO2" s="543"/>
      <c r="PYP2" s="543"/>
      <c r="PYQ2" s="543"/>
      <c r="PYR2" s="543"/>
      <c r="PYS2" s="543"/>
      <c r="PYT2" s="543"/>
      <c r="PYU2" s="543"/>
      <c r="PYV2" s="543"/>
      <c r="PYW2" s="543"/>
      <c r="PYX2" s="543"/>
      <c r="PYY2" s="543"/>
      <c r="PYZ2" s="543"/>
      <c r="PZA2" s="543"/>
      <c r="PZB2" s="543"/>
      <c r="PZC2" s="543"/>
      <c r="PZD2" s="543"/>
      <c r="PZE2" s="543"/>
      <c r="PZF2" s="543"/>
      <c r="PZG2" s="543"/>
      <c r="PZH2" s="543"/>
      <c r="PZI2" s="543"/>
      <c r="PZJ2" s="543"/>
      <c r="PZK2" s="543"/>
      <c r="PZL2" s="543"/>
      <c r="PZM2" s="543"/>
      <c r="PZN2" s="543"/>
      <c r="PZO2" s="543"/>
      <c r="PZP2" s="543"/>
      <c r="PZQ2" s="543"/>
      <c r="PZR2" s="543"/>
      <c r="PZS2" s="543"/>
      <c r="PZT2" s="543"/>
      <c r="PZU2" s="543"/>
      <c r="PZV2" s="543"/>
      <c r="PZW2" s="543"/>
      <c r="PZX2" s="543"/>
      <c r="PZY2" s="543"/>
      <c r="PZZ2" s="543"/>
      <c r="QAA2" s="543"/>
      <c r="QAB2" s="543"/>
      <c r="QAC2" s="543"/>
      <c r="QAD2" s="543"/>
      <c r="QAE2" s="543"/>
      <c r="QAF2" s="543"/>
      <c r="QAG2" s="543"/>
      <c r="QAH2" s="543"/>
      <c r="QAI2" s="543"/>
      <c r="QAJ2" s="543"/>
      <c r="QAK2" s="543"/>
      <c r="QAL2" s="543"/>
      <c r="QAM2" s="543"/>
      <c r="QAN2" s="543"/>
      <c r="QAO2" s="543"/>
      <c r="QAP2" s="543"/>
      <c r="QAQ2" s="543"/>
      <c r="QAR2" s="543"/>
      <c r="QAS2" s="543"/>
      <c r="QAT2" s="543"/>
      <c r="QAU2" s="543"/>
      <c r="QAV2" s="543"/>
      <c r="QAW2" s="543"/>
      <c r="QAX2" s="543"/>
      <c r="QAY2" s="543"/>
      <c r="QAZ2" s="543"/>
      <c r="QBA2" s="543"/>
      <c r="QBB2" s="543"/>
      <c r="QBC2" s="543"/>
      <c r="QBD2" s="543"/>
      <c r="QBE2" s="543"/>
      <c r="QBF2" s="543"/>
      <c r="QBG2" s="543"/>
      <c r="QBH2" s="543"/>
      <c r="QBI2" s="543"/>
      <c r="QBJ2" s="543"/>
      <c r="QBK2" s="543"/>
      <c r="QBL2" s="543"/>
      <c r="QBM2" s="543"/>
      <c r="QBN2" s="543"/>
      <c r="QBO2" s="543"/>
      <c r="QBP2" s="543"/>
      <c r="QBQ2" s="543"/>
      <c r="QBR2" s="543"/>
      <c r="QBS2" s="543"/>
      <c r="QBT2" s="543"/>
      <c r="QBU2" s="543"/>
      <c r="QBV2" s="543"/>
      <c r="QBW2" s="543"/>
      <c r="QBX2" s="543"/>
      <c r="QBY2" s="543"/>
      <c r="QBZ2" s="543"/>
      <c r="QCA2" s="543"/>
      <c r="QCB2" s="543"/>
      <c r="QCC2" s="543"/>
      <c r="QCD2" s="543"/>
      <c r="QCE2" s="543"/>
      <c r="QCF2" s="543"/>
      <c r="QCG2" s="543"/>
      <c r="QCH2" s="543"/>
      <c r="QCI2" s="543"/>
      <c r="QCJ2" s="543"/>
      <c r="QCK2" s="543"/>
      <c r="QCL2" s="543"/>
      <c r="QCM2" s="543"/>
      <c r="QCN2" s="543"/>
      <c r="QCO2" s="543"/>
      <c r="QCP2" s="543"/>
      <c r="QCQ2" s="543"/>
      <c r="QCR2" s="543"/>
      <c r="QCS2" s="543"/>
      <c r="QCT2" s="543"/>
      <c r="QCU2" s="543"/>
      <c r="QCV2" s="543"/>
      <c r="QCW2" s="543"/>
      <c r="QCX2" s="543"/>
      <c r="QCY2" s="543"/>
      <c r="QCZ2" s="543"/>
      <c r="QDA2" s="543"/>
      <c r="QDB2" s="543"/>
      <c r="QDC2" s="543"/>
      <c r="QDD2" s="543"/>
      <c r="QDE2" s="543"/>
      <c r="QDF2" s="543"/>
      <c r="QDG2" s="543"/>
      <c r="QDH2" s="543"/>
      <c r="QDI2" s="543"/>
      <c r="QDJ2" s="543"/>
      <c r="QDK2" s="543"/>
      <c r="QDL2" s="543"/>
      <c r="QDM2" s="543"/>
      <c r="QDN2" s="543"/>
      <c r="QDO2" s="543"/>
      <c r="QDP2" s="543"/>
      <c r="QDQ2" s="543"/>
      <c r="QDR2" s="543"/>
      <c r="QDS2" s="543"/>
      <c r="QDT2" s="543"/>
      <c r="QDU2" s="543"/>
      <c r="QDV2" s="543"/>
      <c r="QDW2" s="543"/>
      <c r="QDX2" s="543"/>
      <c r="QDY2" s="543"/>
      <c r="QDZ2" s="543"/>
      <c r="QEA2" s="543"/>
      <c r="QEB2" s="543"/>
      <c r="QEC2" s="543"/>
      <c r="QED2" s="543"/>
      <c r="QEE2" s="543"/>
      <c r="QEF2" s="543"/>
      <c r="QEG2" s="543"/>
      <c r="QEH2" s="543"/>
      <c r="QEI2" s="543"/>
      <c r="QEJ2" s="543"/>
      <c r="QEK2" s="543"/>
      <c r="QEL2" s="543"/>
      <c r="QEM2" s="543"/>
      <c r="QEN2" s="543"/>
      <c r="QEO2" s="543"/>
      <c r="QEP2" s="543"/>
      <c r="QEQ2" s="543"/>
      <c r="QER2" s="543"/>
      <c r="QES2" s="543"/>
      <c r="QET2" s="543"/>
      <c r="QEU2" s="543"/>
      <c r="QEV2" s="543"/>
      <c r="QEW2" s="543"/>
      <c r="QEX2" s="543"/>
      <c r="QEY2" s="543"/>
      <c r="QEZ2" s="543"/>
      <c r="QFA2" s="543"/>
      <c r="QFB2" s="543"/>
      <c r="QFC2" s="543"/>
      <c r="QFD2" s="543"/>
      <c r="QFE2" s="543"/>
      <c r="QFF2" s="543"/>
      <c r="QFG2" s="543"/>
      <c r="QFH2" s="543"/>
      <c r="QFI2" s="543"/>
      <c r="QFJ2" s="543"/>
      <c r="QFK2" s="543"/>
      <c r="QFL2" s="543"/>
      <c r="QFM2" s="543"/>
      <c r="QFN2" s="543"/>
      <c r="QFO2" s="543"/>
      <c r="QFP2" s="543"/>
      <c r="QFQ2" s="543"/>
      <c r="QFR2" s="543"/>
      <c r="QFS2" s="543"/>
      <c r="QFT2" s="543"/>
      <c r="QFU2" s="543"/>
      <c r="QFV2" s="543"/>
      <c r="QFW2" s="543"/>
      <c r="QFX2" s="543"/>
      <c r="QFY2" s="543"/>
      <c r="QFZ2" s="543"/>
      <c r="QGA2" s="543"/>
      <c r="QGB2" s="543"/>
      <c r="QGC2" s="543"/>
      <c r="QGD2" s="543"/>
      <c r="QGE2" s="543"/>
      <c r="QGF2" s="543"/>
      <c r="QGG2" s="543"/>
      <c r="QGH2" s="543"/>
      <c r="QGI2" s="543"/>
      <c r="QGJ2" s="543"/>
      <c r="QGK2" s="543"/>
      <c r="QGL2" s="543"/>
      <c r="QGM2" s="543"/>
      <c r="QGN2" s="543"/>
      <c r="QGO2" s="543"/>
      <c r="QGP2" s="543"/>
      <c r="QGQ2" s="543"/>
      <c r="QGR2" s="543"/>
      <c r="QGS2" s="543"/>
      <c r="QGT2" s="543"/>
      <c r="QGU2" s="543"/>
      <c r="QGV2" s="543"/>
      <c r="QGW2" s="543"/>
      <c r="QGX2" s="543"/>
      <c r="QGY2" s="543"/>
      <c r="QGZ2" s="543"/>
      <c r="QHA2" s="543"/>
      <c r="QHB2" s="543"/>
      <c r="QHC2" s="543"/>
      <c r="QHD2" s="543"/>
      <c r="QHE2" s="543"/>
      <c r="QHF2" s="543"/>
      <c r="QHG2" s="543"/>
      <c r="QHH2" s="543"/>
      <c r="QHI2" s="543"/>
      <c r="QHJ2" s="543"/>
      <c r="QHK2" s="543"/>
      <c r="QHL2" s="543"/>
      <c r="QHM2" s="543"/>
      <c r="QHN2" s="543"/>
      <c r="QHO2" s="543"/>
      <c r="QHP2" s="543"/>
      <c r="QHQ2" s="543"/>
      <c r="QHR2" s="543"/>
      <c r="QHS2" s="543"/>
      <c r="QHT2" s="543"/>
      <c r="QHU2" s="543"/>
      <c r="QHV2" s="543"/>
      <c r="QHW2" s="543"/>
      <c r="QHX2" s="543"/>
      <c r="QHY2" s="543"/>
      <c r="QHZ2" s="543"/>
      <c r="QIA2" s="543"/>
      <c r="QIB2" s="543"/>
      <c r="QIC2" s="543"/>
      <c r="QID2" s="543"/>
      <c r="QIE2" s="543"/>
      <c r="QIF2" s="543"/>
      <c r="QIG2" s="543"/>
      <c r="QIH2" s="543"/>
      <c r="QII2" s="543"/>
      <c r="QIJ2" s="543"/>
      <c r="QIK2" s="543"/>
      <c r="QIL2" s="543"/>
      <c r="QIM2" s="543"/>
      <c r="QIN2" s="543"/>
      <c r="QIO2" s="543"/>
      <c r="QIP2" s="543"/>
      <c r="QIQ2" s="543"/>
      <c r="QIR2" s="543"/>
      <c r="QIS2" s="543"/>
      <c r="QIT2" s="543"/>
      <c r="QIU2" s="543"/>
      <c r="QIV2" s="543"/>
      <c r="QIW2" s="543"/>
      <c r="QIX2" s="543"/>
      <c r="QIY2" s="543"/>
      <c r="QIZ2" s="543"/>
      <c r="QJA2" s="543"/>
      <c r="QJB2" s="543"/>
      <c r="QJC2" s="543"/>
      <c r="QJD2" s="543"/>
      <c r="QJE2" s="543"/>
      <c r="QJF2" s="543"/>
      <c r="QJG2" s="543"/>
      <c r="QJH2" s="543"/>
      <c r="QJI2" s="543"/>
      <c r="QJJ2" s="543"/>
      <c r="QJK2" s="543"/>
      <c r="QJL2" s="543"/>
      <c r="QJM2" s="543"/>
      <c r="QJN2" s="543"/>
      <c r="QJO2" s="543"/>
      <c r="QJP2" s="543"/>
      <c r="QJQ2" s="543"/>
      <c r="QJR2" s="543"/>
      <c r="QJS2" s="543"/>
      <c r="QJT2" s="543"/>
      <c r="QJU2" s="543"/>
      <c r="QJV2" s="543"/>
      <c r="QJW2" s="543"/>
      <c r="QJX2" s="543"/>
      <c r="QJY2" s="543"/>
      <c r="QJZ2" s="543"/>
      <c r="QKA2" s="543"/>
      <c r="QKB2" s="543"/>
      <c r="QKC2" s="543"/>
      <c r="QKD2" s="543"/>
      <c r="QKE2" s="543"/>
      <c r="QKF2" s="543"/>
      <c r="QKG2" s="543"/>
      <c r="QKH2" s="543"/>
      <c r="QKI2" s="543"/>
      <c r="QKJ2" s="543"/>
      <c r="QKK2" s="543"/>
      <c r="QKL2" s="543"/>
      <c r="QKM2" s="543"/>
      <c r="QKN2" s="543"/>
      <c r="QKO2" s="543"/>
      <c r="QKP2" s="543"/>
      <c r="QKQ2" s="543"/>
      <c r="QKR2" s="543"/>
      <c r="QKS2" s="543"/>
      <c r="QKT2" s="543"/>
      <c r="QKU2" s="543"/>
      <c r="QKV2" s="543"/>
      <c r="QKW2" s="543"/>
      <c r="QKX2" s="543"/>
      <c r="QKY2" s="543"/>
      <c r="QKZ2" s="543"/>
      <c r="QLA2" s="543"/>
      <c r="QLB2" s="543"/>
      <c r="QLC2" s="543"/>
      <c r="QLD2" s="543"/>
      <c r="QLE2" s="543"/>
      <c r="QLF2" s="543"/>
      <c r="QLG2" s="543"/>
      <c r="QLH2" s="543"/>
      <c r="QLI2" s="543"/>
      <c r="QLJ2" s="543"/>
      <c r="QLK2" s="543"/>
      <c r="QLL2" s="543"/>
      <c r="QLM2" s="543"/>
      <c r="QLN2" s="543"/>
      <c r="QLO2" s="543"/>
      <c r="QLP2" s="543"/>
      <c r="QLQ2" s="543"/>
      <c r="QLR2" s="543"/>
      <c r="QLS2" s="543"/>
      <c r="QLT2" s="543"/>
      <c r="QLU2" s="543"/>
      <c r="QLV2" s="543"/>
      <c r="QLW2" s="543"/>
      <c r="QLX2" s="543"/>
      <c r="QLY2" s="543"/>
      <c r="QLZ2" s="543"/>
      <c r="QMA2" s="543"/>
      <c r="QMB2" s="543"/>
      <c r="QMC2" s="543"/>
      <c r="QMD2" s="543"/>
      <c r="QME2" s="543"/>
      <c r="QMF2" s="543"/>
      <c r="QMG2" s="543"/>
      <c r="QMH2" s="543"/>
      <c r="QMI2" s="543"/>
      <c r="QMJ2" s="543"/>
      <c r="QMK2" s="543"/>
      <c r="QML2" s="543"/>
      <c r="QMM2" s="543"/>
      <c r="QMN2" s="543"/>
      <c r="QMO2" s="543"/>
      <c r="QMP2" s="543"/>
      <c r="QMQ2" s="543"/>
      <c r="QMR2" s="543"/>
      <c r="QMS2" s="543"/>
      <c r="QMT2" s="543"/>
      <c r="QMU2" s="543"/>
      <c r="QMV2" s="543"/>
      <c r="QMW2" s="543"/>
      <c r="QMX2" s="543"/>
      <c r="QMY2" s="543"/>
      <c r="QMZ2" s="543"/>
      <c r="QNA2" s="543"/>
      <c r="QNB2" s="543"/>
      <c r="QNC2" s="543"/>
      <c r="QND2" s="543"/>
      <c r="QNE2" s="543"/>
      <c r="QNF2" s="543"/>
      <c r="QNG2" s="543"/>
      <c r="QNH2" s="543"/>
      <c r="QNI2" s="543"/>
      <c r="QNJ2" s="543"/>
      <c r="QNK2" s="543"/>
      <c r="QNL2" s="543"/>
      <c r="QNM2" s="543"/>
      <c r="QNN2" s="543"/>
      <c r="QNO2" s="543"/>
      <c r="QNP2" s="543"/>
      <c r="QNQ2" s="543"/>
      <c r="QNR2" s="543"/>
      <c r="QNS2" s="543"/>
      <c r="QNT2" s="543"/>
      <c r="QNU2" s="543"/>
      <c r="QNV2" s="543"/>
      <c r="QNW2" s="543"/>
      <c r="QNX2" s="543"/>
      <c r="QNY2" s="543"/>
      <c r="QNZ2" s="543"/>
      <c r="QOA2" s="543"/>
      <c r="QOB2" s="543"/>
      <c r="QOC2" s="543"/>
      <c r="QOD2" s="543"/>
      <c r="QOE2" s="543"/>
      <c r="QOF2" s="543"/>
      <c r="QOG2" s="543"/>
      <c r="QOH2" s="543"/>
      <c r="QOI2" s="543"/>
      <c r="QOJ2" s="543"/>
      <c r="QOK2" s="543"/>
      <c r="QOL2" s="543"/>
      <c r="QOM2" s="543"/>
      <c r="QON2" s="543"/>
      <c r="QOO2" s="543"/>
      <c r="QOP2" s="543"/>
      <c r="QOQ2" s="543"/>
      <c r="QOR2" s="543"/>
      <c r="QOS2" s="543"/>
      <c r="QOT2" s="543"/>
      <c r="QOU2" s="543"/>
      <c r="QOV2" s="543"/>
      <c r="QOW2" s="543"/>
      <c r="QOX2" s="543"/>
      <c r="QOY2" s="543"/>
      <c r="QOZ2" s="543"/>
      <c r="QPA2" s="543"/>
      <c r="QPB2" s="543"/>
      <c r="QPC2" s="543"/>
      <c r="QPD2" s="543"/>
      <c r="QPE2" s="543"/>
      <c r="QPF2" s="543"/>
      <c r="QPG2" s="543"/>
      <c r="QPH2" s="543"/>
      <c r="QPI2" s="543"/>
      <c r="QPJ2" s="543"/>
      <c r="QPK2" s="543"/>
      <c r="QPL2" s="543"/>
      <c r="QPM2" s="543"/>
      <c r="QPN2" s="543"/>
      <c r="QPO2" s="543"/>
      <c r="QPP2" s="543"/>
      <c r="QPQ2" s="543"/>
      <c r="QPR2" s="543"/>
      <c r="QPS2" s="543"/>
      <c r="QPT2" s="543"/>
      <c r="QPU2" s="543"/>
      <c r="QPV2" s="543"/>
      <c r="QPW2" s="543"/>
      <c r="QPX2" s="543"/>
      <c r="QPY2" s="543"/>
      <c r="QPZ2" s="543"/>
      <c r="QQA2" s="543"/>
      <c r="QQB2" s="543"/>
      <c r="QQC2" s="543"/>
      <c r="QQD2" s="543"/>
      <c r="QQE2" s="543"/>
      <c r="QQF2" s="543"/>
      <c r="QQG2" s="543"/>
      <c r="QQH2" s="543"/>
      <c r="QQI2" s="543"/>
      <c r="QQJ2" s="543"/>
      <c r="QQK2" s="543"/>
      <c r="QQL2" s="543"/>
      <c r="QQM2" s="543"/>
      <c r="QQN2" s="543"/>
      <c r="QQO2" s="543"/>
      <c r="QQP2" s="543"/>
      <c r="QQQ2" s="543"/>
      <c r="QQR2" s="543"/>
      <c r="QQS2" s="543"/>
      <c r="QQT2" s="543"/>
      <c r="QQU2" s="543"/>
      <c r="QQV2" s="543"/>
      <c r="QQW2" s="543"/>
      <c r="QQX2" s="543"/>
      <c r="QQY2" s="543"/>
      <c r="QQZ2" s="543"/>
      <c r="QRA2" s="543"/>
      <c r="QRB2" s="543"/>
      <c r="QRC2" s="543"/>
      <c r="QRD2" s="543"/>
      <c r="QRE2" s="543"/>
      <c r="QRF2" s="543"/>
      <c r="QRG2" s="543"/>
      <c r="QRH2" s="543"/>
      <c r="QRI2" s="543"/>
      <c r="QRJ2" s="543"/>
      <c r="QRK2" s="543"/>
      <c r="QRL2" s="543"/>
      <c r="QRM2" s="543"/>
      <c r="QRN2" s="543"/>
      <c r="QRO2" s="543"/>
      <c r="QRP2" s="543"/>
      <c r="QRQ2" s="543"/>
      <c r="QRR2" s="543"/>
      <c r="QRS2" s="543"/>
      <c r="QRT2" s="543"/>
      <c r="QRU2" s="543"/>
      <c r="QRV2" s="543"/>
      <c r="QRW2" s="543"/>
      <c r="QRX2" s="543"/>
      <c r="QRY2" s="543"/>
      <c r="QRZ2" s="543"/>
      <c r="QSA2" s="543"/>
      <c r="QSB2" s="543"/>
      <c r="QSC2" s="543"/>
      <c r="QSD2" s="543"/>
      <c r="QSE2" s="543"/>
      <c r="QSF2" s="543"/>
      <c r="QSG2" s="543"/>
      <c r="QSH2" s="543"/>
      <c r="QSI2" s="543"/>
      <c r="QSJ2" s="543"/>
      <c r="QSK2" s="543"/>
      <c r="QSL2" s="543"/>
      <c r="QSM2" s="543"/>
      <c r="QSN2" s="543"/>
      <c r="QSO2" s="543"/>
      <c r="QSP2" s="543"/>
      <c r="QSQ2" s="543"/>
      <c r="QSR2" s="543"/>
      <c r="QSS2" s="543"/>
      <c r="QST2" s="543"/>
      <c r="QSU2" s="543"/>
      <c r="QSV2" s="543"/>
      <c r="QSW2" s="543"/>
      <c r="QSX2" s="543"/>
      <c r="QSY2" s="543"/>
      <c r="QSZ2" s="543"/>
      <c r="QTA2" s="543"/>
      <c r="QTB2" s="543"/>
      <c r="QTC2" s="543"/>
      <c r="QTD2" s="543"/>
      <c r="QTE2" s="543"/>
      <c r="QTF2" s="543"/>
      <c r="QTG2" s="543"/>
      <c r="QTH2" s="543"/>
      <c r="QTI2" s="543"/>
      <c r="QTJ2" s="543"/>
      <c r="QTK2" s="543"/>
      <c r="QTL2" s="543"/>
      <c r="QTM2" s="543"/>
      <c r="QTN2" s="543"/>
      <c r="QTO2" s="543"/>
      <c r="QTP2" s="543"/>
      <c r="QTQ2" s="543"/>
      <c r="QTR2" s="543"/>
      <c r="QTS2" s="543"/>
      <c r="QTT2" s="543"/>
      <c r="QTU2" s="543"/>
      <c r="QTV2" s="543"/>
      <c r="QTW2" s="543"/>
      <c r="QTX2" s="543"/>
      <c r="QTY2" s="543"/>
      <c r="QTZ2" s="543"/>
      <c r="QUA2" s="543"/>
      <c r="QUB2" s="543"/>
      <c r="QUC2" s="543"/>
      <c r="QUD2" s="543"/>
      <c r="QUE2" s="543"/>
      <c r="QUF2" s="543"/>
      <c r="QUG2" s="543"/>
      <c r="QUH2" s="543"/>
      <c r="QUI2" s="543"/>
      <c r="QUJ2" s="543"/>
      <c r="QUK2" s="543"/>
      <c r="QUL2" s="543"/>
      <c r="QUM2" s="543"/>
      <c r="QUN2" s="543"/>
      <c r="QUO2" s="543"/>
      <c r="QUP2" s="543"/>
      <c r="QUQ2" s="543"/>
      <c r="QUR2" s="543"/>
      <c r="QUS2" s="543"/>
      <c r="QUT2" s="543"/>
      <c r="QUU2" s="543"/>
      <c r="QUV2" s="543"/>
      <c r="QUW2" s="543"/>
      <c r="QUX2" s="543"/>
      <c r="QUY2" s="543"/>
      <c r="QUZ2" s="543"/>
      <c r="QVA2" s="543"/>
      <c r="QVB2" s="543"/>
      <c r="QVC2" s="543"/>
      <c r="QVD2" s="543"/>
      <c r="QVE2" s="543"/>
      <c r="QVF2" s="543"/>
      <c r="QVG2" s="543"/>
      <c r="QVH2" s="543"/>
      <c r="QVI2" s="543"/>
      <c r="QVJ2" s="543"/>
      <c r="QVK2" s="543"/>
      <c r="QVL2" s="543"/>
      <c r="QVM2" s="543"/>
      <c r="QVN2" s="543"/>
      <c r="QVO2" s="543"/>
      <c r="QVP2" s="543"/>
      <c r="QVQ2" s="543"/>
      <c r="QVR2" s="543"/>
      <c r="QVS2" s="543"/>
      <c r="QVT2" s="543"/>
      <c r="QVU2" s="543"/>
      <c r="QVV2" s="543"/>
      <c r="QVW2" s="543"/>
      <c r="QVX2" s="543"/>
      <c r="QVY2" s="543"/>
      <c r="QVZ2" s="543"/>
      <c r="QWA2" s="543"/>
      <c r="QWB2" s="543"/>
      <c r="QWC2" s="543"/>
      <c r="QWD2" s="543"/>
      <c r="QWE2" s="543"/>
      <c r="QWF2" s="543"/>
      <c r="QWG2" s="543"/>
      <c r="QWH2" s="543"/>
      <c r="QWI2" s="543"/>
      <c r="QWJ2" s="543"/>
      <c r="QWK2" s="543"/>
      <c r="QWL2" s="543"/>
      <c r="QWM2" s="543"/>
      <c r="QWN2" s="543"/>
      <c r="QWO2" s="543"/>
      <c r="QWP2" s="543"/>
      <c r="QWQ2" s="543"/>
      <c r="QWR2" s="543"/>
      <c r="QWS2" s="543"/>
      <c r="QWT2" s="543"/>
      <c r="QWU2" s="543"/>
      <c r="QWV2" s="543"/>
      <c r="QWW2" s="543"/>
      <c r="QWX2" s="543"/>
      <c r="QWY2" s="543"/>
      <c r="QWZ2" s="543"/>
      <c r="QXA2" s="543"/>
      <c r="QXB2" s="543"/>
      <c r="QXC2" s="543"/>
      <c r="QXD2" s="543"/>
      <c r="QXE2" s="543"/>
      <c r="QXF2" s="543"/>
      <c r="QXG2" s="543"/>
      <c r="QXH2" s="543"/>
      <c r="QXI2" s="543"/>
      <c r="QXJ2" s="543"/>
      <c r="QXK2" s="543"/>
      <c r="QXL2" s="543"/>
      <c r="QXM2" s="543"/>
      <c r="QXN2" s="543"/>
      <c r="QXO2" s="543"/>
      <c r="QXP2" s="543"/>
      <c r="QXQ2" s="543"/>
      <c r="QXR2" s="543"/>
      <c r="QXS2" s="543"/>
      <c r="QXT2" s="543"/>
      <c r="QXU2" s="543"/>
      <c r="QXV2" s="543"/>
      <c r="QXW2" s="543"/>
      <c r="QXX2" s="543"/>
      <c r="QXY2" s="543"/>
      <c r="QXZ2" s="543"/>
      <c r="QYA2" s="543"/>
      <c r="QYB2" s="543"/>
      <c r="QYC2" s="543"/>
      <c r="QYD2" s="543"/>
      <c r="QYE2" s="543"/>
      <c r="QYF2" s="543"/>
      <c r="QYG2" s="543"/>
      <c r="QYH2" s="543"/>
      <c r="QYI2" s="543"/>
      <c r="QYJ2" s="543"/>
      <c r="QYK2" s="543"/>
      <c r="QYL2" s="543"/>
      <c r="QYM2" s="543"/>
      <c r="QYN2" s="543"/>
      <c r="QYO2" s="543"/>
      <c r="QYP2" s="543"/>
      <c r="QYQ2" s="543"/>
      <c r="QYR2" s="543"/>
      <c r="QYS2" s="543"/>
      <c r="QYT2" s="543"/>
      <c r="QYU2" s="543"/>
      <c r="QYV2" s="543"/>
      <c r="QYW2" s="543"/>
      <c r="QYX2" s="543"/>
      <c r="QYY2" s="543"/>
      <c r="QYZ2" s="543"/>
      <c r="QZA2" s="543"/>
      <c r="QZB2" s="543"/>
      <c r="QZC2" s="543"/>
      <c r="QZD2" s="543"/>
      <c r="QZE2" s="543"/>
      <c r="QZF2" s="543"/>
      <c r="QZG2" s="543"/>
      <c r="QZH2" s="543"/>
      <c r="QZI2" s="543"/>
      <c r="QZJ2" s="543"/>
      <c r="QZK2" s="543"/>
      <c r="QZL2" s="543"/>
      <c r="QZM2" s="543"/>
      <c r="QZN2" s="543"/>
      <c r="QZO2" s="543"/>
      <c r="QZP2" s="543"/>
      <c r="QZQ2" s="543"/>
      <c r="QZR2" s="543"/>
      <c r="QZS2" s="543"/>
      <c r="QZT2" s="543"/>
      <c r="QZU2" s="543"/>
      <c r="QZV2" s="543"/>
      <c r="QZW2" s="543"/>
      <c r="QZX2" s="543"/>
      <c r="QZY2" s="543"/>
      <c r="QZZ2" s="543"/>
      <c r="RAA2" s="543"/>
      <c r="RAB2" s="543"/>
      <c r="RAC2" s="543"/>
      <c r="RAD2" s="543"/>
      <c r="RAE2" s="543"/>
      <c r="RAF2" s="543"/>
      <c r="RAG2" s="543"/>
      <c r="RAH2" s="543"/>
      <c r="RAI2" s="543"/>
      <c r="RAJ2" s="543"/>
      <c r="RAK2" s="543"/>
      <c r="RAL2" s="543"/>
      <c r="RAM2" s="543"/>
      <c r="RAN2" s="543"/>
      <c r="RAO2" s="543"/>
      <c r="RAP2" s="543"/>
      <c r="RAQ2" s="543"/>
      <c r="RAR2" s="543"/>
      <c r="RAS2" s="543"/>
      <c r="RAT2" s="543"/>
      <c r="RAU2" s="543"/>
      <c r="RAV2" s="543"/>
      <c r="RAW2" s="543"/>
      <c r="RAX2" s="543"/>
      <c r="RAY2" s="543"/>
      <c r="RAZ2" s="543"/>
      <c r="RBA2" s="543"/>
      <c r="RBB2" s="543"/>
      <c r="RBC2" s="543"/>
      <c r="RBD2" s="543"/>
      <c r="RBE2" s="543"/>
      <c r="RBF2" s="543"/>
      <c r="RBG2" s="543"/>
      <c r="RBH2" s="543"/>
      <c r="RBI2" s="543"/>
      <c r="RBJ2" s="543"/>
      <c r="RBK2" s="543"/>
      <c r="RBL2" s="543"/>
      <c r="RBM2" s="543"/>
      <c r="RBN2" s="543"/>
      <c r="RBO2" s="543"/>
      <c r="RBP2" s="543"/>
      <c r="RBQ2" s="543"/>
      <c r="RBR2" s="543"/>
      <c r="RBS2" s="543"/>
      <c r="RBT2" s="543"/>
      <c r="RBU2" s="543"/>
      <c r="RBV2" s="543"/>
      <c r="RBW2" s="543"/>
      <c r="RBX2" s="543"/>
      <c r="RBY2" s="543"/>
      <c r="RBZ2" s="543"/>
      <c r="RCA2" s="543"/>
      <c r="RCB2" s="543"/>
      <c r="RCC2" s="543"/>
      <c r="RCD2" s="543"/>
      <c r="RCE2" s="543"/>
      <c r="RCF2" s="543"/>
      <c r="RCG2" s="543"/>
      <c r="RCH2" s="543"/>
      <c r="RCI2" s="543"/>
      <c r="RCJ2" s="543"/>
      <c r="RCK2" s="543"/>
      <c r="RCL2" s="543"/>
      <c r="RCM2" s="543"/>
      <c r="RCN2" s="543"/>
      <c r="RCO2" s="543"/>
      <c r="RCP2" s="543"/>
      <c r="RCQ2" s="543"/>
      <c r="RCR2" s="543"/>
      <c r="RCS2" s="543"/>
      <c r="RCT2" s="543"/>
      <c r="RCU2" s="543"/>
      <c r="RCV2" s="543"/>
      <c r="RCW2" s="543"/>
      <c r="RCX2" s="543"/>
      <c r="RCY2" s="543"/>
      <c r="RCZ2" s="543"/>
      <c r="RDA2" s="543"/>
      <c r="RDB2" s="543"/>
      <c r="RDC2" s="543"/>
      <c r="RDD2" s="543"/>
      <c r="RDE2" s="543"/>
      <c r="RDF2" s="543"/>
      <c r="RDG2" s="543"/>
      <c r="RDH2" s="543"/>
      <c r="RDI2" s="543"/>
      <c r="RDJ2" s="543"/>
      <c r="RDK2" s="543"/>
      <c r="RDL2" s="543"/>
      <c r="RDM2" s="543"/>
      <c r="RDN2" s="543"/>
      <c r="RDO2" s="543"/>
      <c r="RDP2" s="543"/>
      <c r="RDQ2" s="543"/>
      <c r="RDR2" s="543"/>
      <c r="RDS2" s="543"/>
      <c r="RDT2" s="543"/>
      <c r="RDU2" s="543"/>
      <c r="RDV2" s="543"/>
      <c r="RDW2" s="543"/>
      <c r="RDX2" s="543"/>
      <c r="RDY2" s="543"/>
      <c r="RDZ2" s="543"/>
      <c r="REA2" s="543"/>
      <c r="REB2" s="543"/>
      <c r="REC2" s="543"/>
      <c r="RED2" s="543"/>
      <c r="REE2" s="543"/>
      <c r="REF2" s="543"/>
      <c r="REG2" s="543"/>
      <c r="REH2" s="543"/>
      <c r="REI2" s="543"/>
      <c r="REJ2" s="543"/>
      <c r="REK2" s="543"/>
      <c r="REL2" s="543"/>
      <c r="REM2" s="543"/>
      <c r="REN2" s="543"/>
      <c r="REO2" s="543"/>
      <c r="REP2" s="543"/>
      <c r="REQ2" s="543"/>
      <c r="RER2" s="543"/>
      <c r="RES2" s="543"/>
      <c r="RET2" s="543"/>
      <c r="REU2" s="543"/>
      <c r="REV2" s="543"/>
      <c r="REW2" s="543"/>
      <c r="REX2" s="543"/>
      <c r="REY2" s="543"/>
      <c r="REZ2" s="543"/>
      <c r="RFA2" s="543"/>
      <c r="RFB2" s="543"/>
      <c r="RFC2" s="543"/>
      <c r="RFD2" s="543"/>
      <c r="RFE2" s="543"/>
      <c r="RFF2" s="543"/>
      <c r="RFG2" s="543"/>
      <c r="RFH2" s="543"/>
      <c r="RFI2" s="543"/>
      <c r="RFJ2" s="543"/>
      <c r="RFK2" s="543"/>
      <c r="RFL2" s="543"/>
      <c r="RFM2" s="543"/>
      <c r="RFN2" s="543"/>
      <c r="RFO2" s="543"/>
      <c r="RFP2" s="543"/>
      <c r="RFQ2" s="543"/>
      <c r="RFR2" s="543"/>
      <c r="RFS2" s="543"/>
      <c r="RFT2" s="543"/>
      <c r="RFU2" s="543"/>
      <c r="RFV2" s="543"/>
      <c r="RFW2" s="543"/>
      <c r="RFX2" s="543"/>
      <c r="RFY2" s="543"/>
      <c r="RFZ2" s="543"/>
      <c r="RGA2" s="543"/>
      <c r="RGB2" s="543"/>
      <c r="RGC2" s="543"/>
      <c r="RGD2" s="543"/>
      <c r="RGE2" s="543"/>
      <c r="RGF2" s="543"/>
      <c r="RGG2" s="543"/>
      <c r="RGH2" s="543"/>
      <c r="RGI2" s="543"/>
      <c r="RGJ2" s="543"/>
      <c r="RGK2" s="543"/>
      <c r="RGL2" s="543"/>
      <c r="RGM2" s="543"/>
      <c r="RGN2" s="543"/>
      <c r="RGO2" s="543"/>
      <c r="RGP2" s="543"/>
      <c r="RGQ2" s="543"/>
      <c r="RGR2" s="543"/>
      <c r="RGS2" s="543"/>
      <c r="RGT2" s="543"/>
      <c r="RGU2" s="543"/>
      <c r="RGV2" s="543"/>
      <c r="RGW2" s="543"/>
      <c r="RGX2" s="543"/>
      <c r="RGY2" s="543"/>
      <c r="RGZ2" s="543"/>
      <c r="RHA2" s="543"/>
      <c r="RHB2" s="543"/>
      <c r="RHC2" s="543"/>
      <c r="RHD2" s="543"/>
      <c r="RHE2" s="543"/>
      <c r="RHF2" s="543"/>
      <c r="RHG2" s="543"/>
      <c r="RHH2" s="543"/>
      <c r="RHI2" s="543"/>
      <c r="RHJ2" s="543"/>
      <c r="RHK2" s="543"/>
      <c r="RHL2" s="543"/>
      <c r="RHM2" s="543"/>
      <c r="RHN2" s="543"/>
      <c r="RHO2" s="543"/>
      <c r="RHP2" s="543"/>
      <c r="RHQ2" s="543"/>
      <c r="RHR2" s="543"/>
      <c r="RHS2" s="543"/>
      <c r="RHT2" s="543"/>
      <c r="RHU2" s="543"/>
      <c r="RHV2" s="543"/>
      <c r="RHW2" s="543"/>
      <c r="RHX2" s="543"/>
      <c r="RHY2" s="543"/>
      <c r="RHZ2" s="543"/>
      <c r="RIA2" s="543"/>
      <c r="RIB2" s="543"/>
      <c r="RIC2" s="543"/>
      <c r="RID2" s="543"/>
      <c r="RIE2" s="543"/>
      <c r="RIF2" s="543"/>
      <c r="RIG2" s="543"/>
      <c r="RIH2" s="543"/>
      <c r="RII2" s="543"/>
      <c r="RIJ2" s="543"/>
      <c r="RIK2" s="543"/>
      <c r="RIL2" s="543"/>
      <c r="RIM2" s="543"/>
      <c r="RIN2" s="543"/>
      <c r="RIO2" s="543"/>
      <c r="RIP2" s="543"/>
      <c r="RIQ2" s="543"/>
      <c r="RIR2" s="543"/>
      <c r="RIS2" s="543"/>
      <c r="RIT2" s="543"/>
      <c r="RIU2" s="543"/>
      <c r="RIV2" s="543"/>
      <c r="RIW2" s="543"/>
      <c r="RIX2" s="543"/>
      <c r="RIY2" s="543"/>
      <c r="RIZ2" s="543"/>
      <c r="RJA2" s="543"/>
      <c r="RJB2" s="543"/>
      <c r="RJC2" s="543"/>
      <c r="RJD2" s="543"/>
      <c r="RJE2" s="543"/>
      <c r="RJF2" s="543"/>
      <c r="RJG2" s="543"/>
      <c r="RJH2" s="543"/>
      <c r="RJI2" s="543"/>
      <c r="RJJ2" s="543"/>
      <c r="RJK2" s="543"/>
      <c r="RJL2" s="543"/>
      <c r="RJM2" s="543"/>
      <c r="RJN2" s="543"/>
      <c r="RJO2" s="543"/>
      <c r="RJP2" s="543"/>
      <c r="RJQ2" s="543"/>
      <c r="RJR2" s="543"/>
      <c r="RJS2" s="543"/>
      <c r="RJT2" s="543"/>
      <c r="RJU2" s="543"/>
      <c r="RJV2" s="543"/>
      <c r="RJW2" s="543"/>
      <c r="RJX2" s="543"/>
      <c r="RJY2" s="543"/>
      <c r="RJZ2" s="543"/>
      <c r="RKA2" s="543"/>
      <c r="RKB2" s="543"/>
      <c r="RKC2" s="543"/>
      <c r="RKD2" s="543"/>
      <c r="RKE2" s="543"/>
      <c r="RKF2" s="543"/>
      <c r="RKG2" s="543"/>
      <c r="RKH2" s="543"/>
      <c r="RKI2" s="543"/>
      <c r="RKJ2" s="543"/>
      <c r="RKK2" s="543"/>
      <c r="RKL2" s="543"/>
      <c r="RKM2" s="543"/>
      <c r="RKN2" s="543"/>
      <c r="RKO2" s="543"/>
      <c r="RKP2" s="543"/>
      <c r="RKQ2" s="543"/>
      <c r="RKR2" s="543"/>
      <c r="RKS2" s="543"/>
      <c r="RKT2" s="543"/>
      <c r="RKU2" s="543"/>
      <c r="RKV2" s="543"/>
      <c r="RKW2" s="543"/>
      <c r="RKX2" s="543"/>
      <c r="RKY2" s="543"/>
      <c r="RKZ2" s="543"/>
      <c r="RLA2" s="543"/>
      <c r="RLB2" s="543"/>
      <c r="RLC2" s="543"/>
      <c r="RLD2" s="543"/>
      <c r="RLE2" s="543"/>
      <c r="RLF2" s="543"/>
      <c r="RLG2" s="543"/>
      <c r="RLH2" s="543"/>
      <c r="RLI2" s="543"/>
      <c r="RLJ2" s="543"/>
      <c r="RLK2" s="543"/>
      <c r="RLL2" s="543"/>
      <c r="RLM2" s="543"/>
      <c r="RLN2" s="543"/>
      <c r="RLO2" s="543"/>
      <c r="RLP2" s="543"/>
      <c r="RLQ2" s="543"/>
      <c r="RLR2" s="543"/>
      <c r="RLS2" s="543"/>
      <c r="RLT2" s="543"/>
      <c r="RLU2" s="543"/>
      <c r="RLV2" s="543"/>
      <c r="RLW2" s="543"/>
      <c r="RLX2" s="543"/>
      <c r="RLY2" s="543"/>
      <c r="RLZ2" s="543"/>
      <c r="RMA2" s="543"/>
      <c r="RMB2" s="543"/>
      <c r="RMC2" s="543"/>
      <c r="RMD2" s="543"/>
      <c r="RME2" s="543"/>
      <c r="RMF2" s="543"/>
      <c r="RMG2" s="543"/>
      <c r="RMH2" s="543"/>
      <c r="RMI2" s="543"/>
      <c r="RMJ2" s="543"/>
      <c r="RMK2" s="543"/>
      <c r="RML2" s="543"/>
      <c r="RMM2" s="543"/>
      <c r="RMN2" s="543"/>
      <c r="RMO2" s="543"/>
      <c r="RMP2" s="543"/>
      <c r="RMQ2" s="543"/>
      <c r="RMR2" s="543"/>
      <c r="RMS2" s="543"/>
      <c r="RMT2" s="543"/>
      <c r="RMU2" s="543"/>
      <c r="RMV2" s="543"/>
      <c r="RMW2" s="543"/>
      <c r="RMX2" s="543"/>
      <c r="RMY2" s="543"/>
      <c r="RMZ2" s="543"/>
      <c r="RNA2" s="543"/>
      <c r="RNB2" s="543"/>
      <c r="RNC2" s="543"/>
      <c r="RND2" s="543"/>
      <c r="RNE2" s="543"/>
      <c r="RNF2" s="543"/>
      <c r="RNG2" s="543"/>
      <c r="RNH2" s="543"/>
      <c r="RNI2" s="543"/>
      <c r="RNJ2" s="543"/>
      <c r="RNK2" s="543"/>
      <c r="RNL2" s="543"/>
      <c r="RNM2" s="543"/>
      <c r="RNN2" s="543"/>
      <c r="RNO2" s="543"/>
      <c r="RNP2" s="543"/>
      <c r="RNQ2" s="543"/>
      <c r="RNR2" s="543"/>
      <c r="RNS2" s="543"/>
      <c r="RNT2" s="543"/>
      <c r="RNU2" s="543"/>
      <c r="RNV2" s="543"/>
      <c r="RNW2" s="543"/>
      <c r="RNX2" s="543"/>
      <c r="RNY2" s="543"/>
      <c r="RNZ2" s="543"/>
      <c r="ROA2" s="543"/>
      <c r="ROB2" s="543"/>
      <c r="ROC2" s="543"/>
      <c r="ROD2" s="543"/>
      <c r="ROE2" s="543"/>
      <c r="ROF2" s="543"/>
      <c r="ROG2" s="543"/>
      <c r="ROH2" s="543"/>
      <c r="ROI2" s="543"/>
      <c r="ROJ2" s="543"/>
      <c r="ROK2" s="543"/>
      <c r="ROL2" s="543"/>
      <c r="ROM2" s="543"/>
      <c r="RON2" s="543"/>
      <c r="ROO2" s="543"/>
      <c r="ROP2" s="543"/>
      <c r="ROQ2" s="543"/>
      <c r="ROR2" s="543"/>
      <c r="ROS2" s="543"/>
      <c r="ROT2" s="543"/>
      <c r="ROU2" s="543"/>
      <c r="ROV2" s="543"/>
      <c r="ROW2" s="543"/>
      <c r="ROX2" s="543"/>
      <c r="ROY2" s="543"/>
      <c r="ROZ2" s="543"/>
      <c r="RPA2" s="543"/>
      <c r="RPB2" s="543"/>
      <c r="RPC2" s="543"/>
      <c r="RPD2" s="543"/>
      <c r="RPE2" s="543"/>
      <c r="RPF2" s="543"/>
      <c r="RPG2" s="543"/>
      <c r="RPH2" s="543"/>
      <c r="RPI2" s="543"/>
      <c r="RPJ2" s="543"/>
      <c r="RPK2" s="543"/>
      <c r="RPL2" s="543"/>
      <c r="RPM2" s="543"/>
      <c r="RPN2" s="543"/>
      <c r="RPO2" s="543"/>
      <c r="RPP2" s="543"/>
      <c r="RPQ2" s="543"/>
      <c r="RPR2" s="543"/>
      <c r="RPS2" s="543"/>
      <c r="RPT2" s="543"/>
      <c r="RPU2" s="543"/>
      <c r="RPV2" s="543"/>
      <c r="RPW2" s="543"/>
      <c r="RPX2" s="543"/>
      <c r="RPY2" s="543"/>
      <c r="RPZ2" s="543"/>
      <c r="RQA2" s="543"/>
      <c r="RQB2" s="543"/>
      <c r="RQC2" s="543"/>
      <c r="RQD2" s="543"/>
      <c r="RQE2" s="543"/>
      <c r="RQF2" s="543"/>
      <c r="RQG2" s="543"/>
      <c r="RQH2" s="543"/>
      <c r="RQI2" s="543"/>
      <c r="RQJ2" s="543"/>
      <c r="RQK2" s="543"/>
      <c r="RQL2" s="543"/>
      <c r="RQM2" s="543"/>
      <c r="RQN2" s="543"/>
      <c r="RQO2" s="543"/>
      <c r="RQP2" s="543"/>
      <c r="RQQ2" s="543"/>
      <c r="RQR2" s="543"/>
      <c r="RQS2" s="543"/>
      <c r="RQT2" s="543"/>
      <c r="RQU2" s="543"/>
      <c r="RQV2" s="543"/>
      <c r="RQW2" s="543"/>
      <c r="RQX2" s="543"/>
      <c r="RQY2" s="543"/>
      <c r="RQZ2" s="543"/>
      <c r="RRA2" s="543"/>
      <c r="RRB2" s="543"/>
      <c r="RRC2" s="543"/>
      <c r="RRD2" s="543"/>
      <c r="RRE2" s="543"/>
      <c r="RRF2" s="543"/>
      <c r="RRG2" s="543"/>
      <c r="RRH2" s="543"/>
      <c r="RRI2" s="543"/>
      <c r="RRJ2" s="543"/>
      <c r="RRK2" s="543"/>
      <c r="RRL2" s="543"/>
      <c r="RRM2" s="543"/>
      <c r="RRN2" s="543"/>
      <c r="RRO2" s="543"/>
      <c r="RRP2" s="543"/>
      <c r="RRQ2" s="543"/>
      <c r="RRR2" s="543"/>
      <c r="RRS2" s="543"/>
      <c r="RRT2" s="543"/>
      <c r="RRU2" s="543"/>
      <c r="RRV2" s="543"/>
      <c r="RRW2" s="543"/>
      <c r="RRX2" s="543"/>
      <c r="RRY2" s="543"/>
      <c r="RRZ2" s="543"/>
      <c r="RSA2" s="543"/>
      <c r="RSB2" s="543"/>
      <c r="RSC2" s="543"/>
      <c r="RSD2" s="543"/>
      <c r="RSE2" s="543"/>
      <c r="RSF2" s="543"/>
      <c r="RSG2" s="543"/>
      <c r="RSH2" s="543"/>
      <c r="RSI2" s="543"/>
      <c r="RSJ2" s="543"/>
      <c r="RSK2" s="543"/>
      <c r="RSL2" s="543"/>
      <c r="RSM2" s="543"/>
      <c r="RSN2" s="543"/>
      <c r="RSO2" s="543"/>
      <c r="RSP2" s="543"/>
      <c r="RSQ2" s="543"/>
      <c r="RSR2" s="543"/>
      <c r="RSS2" s="543"/>
      <c r="RST2" s="543"/>
      <c r="RSU2" s="543"/>
      <c r="RSV2" s="543"/>
      <c r="RSW2" s="543"/>
      <c r="RSX2" s="543"/>
      <c r="RSY2" s="543"/>
      <c r="RSZ2" s="543"/>
      <c r="RTA2" s="543"/>
      <c r="RTB2" s="543"/>
      <c r="RTC2" s="543"/>
      <c r="RTD2" s="543"/>
      <c r="RTE2" s="543"/>
      <c r="RTF2" s="543"/>
      <c r="RTG2" s="543"/>
      <c r="RTH2" s="543"/>
      <c r="RTI2" s="543"/>
      <c r="RTJ2" s="543"/>
      <c r="RTK2" s="543"/>
      <c r="RTL2" s="543"/>
      <c r="RTM2" s="543"/>
      <c r="RTN2" s="543"/>
      <c r="RTO2" s="543"/>
      <c r="RTP2" s="543"/>
      <c r="RTQ2" s="543"/>
      <c r="RTR2" s="543"/>
      <c r="RTS2" s="543"/>
      <c r="RTT2" s="543"/>
      <c r="RTU2" s="543"/>
      <c r="RTV2" s="543"/>
      <c r="RTW2" s="543"/>
      <c r="RTX2" s="543"/>
      <c r="RTY2" s="543"/>
      <c r="RTZ2" s="543"/>
      <c r="RUA2" s="543"/>
      <c r="RUB2" s="543"/>
      <c r="RUC2" s="543"/>
      <c r="RUD2" s="543"/>
      <c r="RUE2" s="543"/>
      <c r="RUF2" s="543"/>
      <c r="RUG2" s="543"/>
      <c r="RUH2" s="543"/>
      <c r="RUI2" s="543"/>
      <c r="RUJ2" s="543"/>
      <c r="RUK2" s="543"/>
      <c r="RUL2" s="543"/>
      <c r="RUM2" s="543"/>
      <c r="RUN2" s="543"/>
      <c r="RUO2" s="543"/>
      <c r="RUP2" s="543"/>
      <c r="RUQ2" s="543"/>
      <c r="RUR2" s="543"/>
      <c r="RUS2" s="543"/>
      <c r="RUT2" s="543"/>
      <c r="RUU2" s="543"/>
      <c r="RUV2" s="543"/>
      <c r="RUW2" s="543"/>
      <c r="RUX2" s="543"/>
      <c r="RUY2" s="543"/>
      <c r="RUZ2" s="543"/>
      <c r="RVA2" s="543"/>
      <c r="RVB2" s="543"/>
      <c r="RVC2" s="543"/>
      <c r="RVD2" s="543"/>
      <c r="RVE2" s="543"/>
      <c r="RVF2" s="543"/>
      <c r="RVG2" s="543"/>
      <c r="RVH2" s="543"/>
      <c r="RVI2" s="543"/>
      <c r="RVJ2" s="543"/>
      <c r="RVK2" s="543"/>
      <c r="RVL2" s="543"/>
      <c r="RVM2" s="543"/>
      <c r="RVN2" s="543"/>
      <c r="RVO2" s="543"/>
      <c r="RVP2" s="543"/>
      <c r="RVQ2" s="543"/>
      <c r="RVR2" s="543"/>
      <c r="RVS2" s="543"/>
      <c r="RVT2" s="543"/>
      <c r="RVU2" s="543"/>
      <c r="RVV2" s="543"/>
      <c r="RVW2" s="543"/>
      <c r="RVX2" s="543"/>
      <c r="RVY2" s="543"/>
      <c r="RVZ2" s="543"/>
      <c r="RWA2" s="543"/>
      <c r="RWB2" s="543"/>
      <c r="RWC2" s="543"/>
      <c r="RWD2" s="543"/>
      <c r="RWE2" s="543"/>
      <c r="RWF2" s="543"/>
      <c r="RWG2" s="543"/>
      <c r="RWH2" s="543"/>
      <c r="RWI2" s="543"/>
      <c r="RWJ2" s="543"/>
      <c r="RWK2" s="543"/>
      <c r="RWL2" s="543"/>
      <c r="RWM2" s="543"/>
      <c r="RWN2" s="543"/>
      <c r="RWO2" s="543"/>
      <c r="RWP2" s="543"/>
      <c r="RWQ2" s="543"/>
      <c r="RWR2" s="543"/>
      <c r="RWS2" s="543"/>
      <c r="RWT2" s="543"/>
      <c r="RWU2" s="543"/>
      <c r="RWV2" s="543"/>
      <c r="RWW2" s="543"/>
      <c r="RWX2" s="543"/>
      <c r="RWY2" s="543"/>
      <c r="RWZ2" s="543"/>
      <c r="RXA2" s="543"/>
      <c r="RXB2" s="543"/>
      <c r="RXC2" s="543"/>
      <c r="RXD2" s="543"/>
      <c r="RXE2" s="543"/>
      <c r="RXF2" s="543"/>
      <c r="RXG2" s="543"/>
      <c r="RXH2" s="543"/>
      <c r="RXI2" s="543"/>
      <c r="RXJ2" s="543"/>
      <c r="RXK2" s="543"/>
      <c r="RXL2" s="543"/>
      <c r="RXM2" s="543"/>
      <c r="RXN2" s="543"/>
      <c r="RXO2" s="543"/>
      <c r="RXP2" s="543"/>
      <c r="RXQ2" s="543"/>
      <c r="RXR2" s="543"/>
      <c r="RXS2" s="543"/>
      <c r="RXT2" s="543"/>
      <c r="RXU2" s="543"/>
      <c r="RXV2" s="543"/>
      <c r="RXW2" s="543"/>
      <c r="RXX2" s="543"/>
      <c r="RXY2" s="543"/>
      <c r="RXZ2" s="543"/>
      <c r="RYA2" s="543"/>
      <c r="RYB2" s="543"/>
      <c r="RYC2" s="543"/>
      <c r="RYD2" s="543"/>
      <c r="RYE2" s="543"/>
      <c r="RYF2" s="543"/>
      <c r="RYG2" s="543"/>
      <c r="RYH2" s="543"/>
      <c r="RYI2" s="543"/>
      <c r="RYJ2" s="543"/>
      <c r="RYK2" s="543"/>
      <c r="RYL2" s="543"/>
      <c r="RYM2" s="543"/>
      <c r="RYN2" s="543"/>
      <c r="RYO2" s="543"/>
      <c r="RYP2" s="543"/>
      <c r="RYQ2" s="543"/>
      <c r="RYR2" s="543"/>
      <c r="RYS2" s="543"/>
      <c r="RYT2" s="543"/>
      <c r="RYU2" s="543"/>
      <c r="RYV2" s="543"/>
      <c r="RYW2" s="543"/>
      <c r="RYX2" s="543"/>
      <c r="RYY2" s="543"/>
      <c r="RYZ2" s="543"/>
      <c r="RZA2" s="543"/>
      <c r="RZB2" s="543"/>
      <c r="RZC2" s="543"/>
      <c r="RZD2" s="543"/>
      <c r="RZE2" s="543"/>
      <c r="RZF2" s="543"/>
      <c r="RZG2" s="543"/>
      <c r="RZH2" s="543"/>
      <c r="RZI2" s="543"/>
      <c r="RZJ2" s="543"/>
      <c r="RZK2" s="543"/>
      <c r="RZL2" s="543"/>
      <c r="RZM2" s="543"/>
      <c r="RZN2" s="543"/>
      <c r="RZO2" s="543"/>
      <c r="RZP2" s="543"/>
      <c r="RZQ2" s="543"/>
      <c r="RZR2" s="543"/>
      <c r="RZS2" s="543"/>
      <c r="RZT2" s="543"/>
      <c r="RZU2" s="543"/>
      <c r="RZV2" s="543"/>
      <c r="RZW2" s="543"/>
      <c r="RZX2" s="543"/>
      <c r="RZY2" s="543"/>
      <c r="RZZ2" s="543"/>
      <c r="SAA2" s="543"/>
      <c r="SAB2" s="543"/>
      <c r="SAC2" s="543"/>
      <c r="SAD2" s="543"/>
      <c r="SAE2" s="543"/>
      <c r="SAF2" s="543"/>
      <c r="SAG2" s="543"/>
      <c r="SAH2" s="543"/>
      <c r="SAI2" s="543"/>
      <c r="SAJ2" s="543"/>
      <c r="SAK2" s="543"/>
      <c r="SAL2" s="543"/>
      <c r="SAM2" s="543"/>
      <c r="SAN2" s="543"/>
      <c r="SAO2" s="543"/>
      <c r="SAP2" s="543"/>
      <c r="SAQ2" s="543"/>
      <c r="SAR2" s="543"/>
      <c r="SAS2" s="543"/>
      <c r="SAT2" s="543"/>
      <c r="SAU2" s="543"/>
      <c r="SAV2" s="543"/>
      <c r="SAW2" s="543"/>
      <c r="SAX2" s="543"/>
      <c r="SAY2" s="543"/>
      <c r="SAZ2" s="543"/>
      <c r="SBA2" s="543"/>
      <c r="SBB2" s="543"/>
      <c r="SBC2" s="543"/>
      <c r="SBD2" s="543"/>
      <c r="SBE2" s="543"/>
      <c r="SBF2" s="543"/>
      <c r="SBG2" s="543"/>
      <c r="SBH2" s="543"/>
      <c r="SBI2" s="543"/>
      <c r="SBJ2" s="543"/>
      <c r="SBK2" s="543"/>
      <c r="SBL2" s="543"/>
      <c r="SBM2" s="543"/>
      <c r="SBN2" s="543"/>
      <c r="SBO2" s="543"/>
      <c r="SBP2" s="543"/>
      <c r="SBQ2" s="543"/>
      <c r="SBR2" s="543"/>
      <c r="SBS2" s="543"/>
      <c r="SBT2" s="543"/>
      <c r="SBU2" s="543"/>
      <c r="SBV2" s="543"/>
      <c r="SBW2" s="543"/>
      <c r="SBX2" s="543"/>
      <c r="SBY2" s="543"/>
      <c r="SBZ2" s="543"/>
      <c r="SCA2" s="543"/>
      <c r="SCB2" s="543"/>
      <c r="SCC2" s="543"/>
      <c r="SCD2" s="543"/>
      <c r="SCE2" s="543"/>
      <c r="SCF2" s="543"/>
      <c r="SCG2" s="543"/>
      <c r="SCH2" s="543"/>
      <c r="SCI2" s="543"/>
      <c r="SCJ2" s="543"/>
      <c r="SCK2" s="543"/>
      <c r="SCL2" s="543"/>
      <c r="SCM2" s="543"/>
      <c r="SCN2" s="543"/>
      <c r="SCO2" s="543"/>
      <c r="SCP2" s="543"/>
      <c r="SCQ2" s="543"/>
      <c r="SCR2" s="543"/>
      <c r="SCS2" s="543"/>
      <c r="SCT2" s="543"/>
      <c r="SCU2" s="543"/>
      <c r="SCV2" s="543"/>
      <c r="SCW2" s="543"/>
      <c r="SCX2" s="543"/>
      <c r="SCY2" s="543"/>
      <c r="SCZ2" s="543"/>
      <c r="SDA2" s="543"/>
      <c r="SDB2" s="543"/>
      <c r="SDC2" s="543"/>
      <c r="SDD2" s="543"/>
      <c r="SDE2" s="543"/>
      <c r="SDF2" s="543"/>
      <c r="SDG2" s="543"/>
      <c r="SDH2" s="543"/>
      <c r="SDI2" s="543"/>
      <c r="SDJ2" s="543"/>
      <c r="SDK2" s="543"/>
      <c r="SDL2" s="543"/>
      <c r="SDM2" s="543"/>
      <c r="SDN2" s="543"/>
      <c r="SDO2" s="543"/>
      <c r="SDP2" s="543"/>
      <c r="SDQ2" s="543"/>
      <c r="SDR2" s="543"/>
      <c r="SDS2" s="543"/>
      <c r="SDT2" s="543"/>
      <c r="SDU2" s="543"/>
      <c r="SDV2" s="543"/>
      <c r="SDW2" s="543"/>
      <c r="SDX2" s="543"/>
      <c r="SDY2" s="543"/>
      <c r="SDZ2" s="543"/>
      <c r="SEA2" s="543"/>
      <c r="SEB2" s="543"/>
      <c r="SEC2" s="543"/>
      <c r="SED2" s="543"/>
      <c r="SEE2" s="543"/>
      <c r="SEF2" s="543"/>
      <c r="SEG2" s="543"/>
      <c r="SEH2" s="543"/>
      <c r="SEI2" s="543"/>
      <c r="SEJ2" s="543"/>
      <c r="SEK2" s="543"/>
      <c r="SEL2" s="543"/>
      <c r="SEM2" s="543"/>
      <c r="SEN2" s="543"/>
      <c r="SEO2" s="543"/>
      <c r="SEP2" s="543"/>
      <c r="SEQ2" s="543"/>
      <c r="SER2" s="543"/>
      <c r="SES2" s="543"/>
      <c r="SET2" s="543"/>
      <c r="SEU2" s="543"/>
      <c r="SEV2" s="543"/>
      <c r="SEW2" s="543"/>
      <c r="SEX2" s="543"/>
      <c r="SEY2" s="543"/>
      <c r="SEZ2" s="543"/>
      <c r="SFA2" s="543"/>
      <c r="SFB2" s="543"/>
      <c r="SFC2" s="543"/>
      <c r="SFD2" s="543"/>
      <c r="SFE2" s="543"/>
      <c r="SFF2" s="543"/>
      <c r="SFG2" s="543"/>
      <c r="SFH2" s="543"/>
      <c r="SFI2" s="543"/>
      <c r="SFJ2" s="543"/>
      <c r="SFK2" s="543"/>
      <c r="SFL2" s="543"/>
      <c r="SFM2" s="543"/>
      <c r="SFN2" s="543"/>
      <c r="SFO2" s="543"/>
      <c r="SFP2" s="543"/>
      <c r="SFQ2" s="543"/>
      <c r="SFR2" s="543"/>
      <c r="SFS2" s="543"/>
      <c r="SFT2" s="543"/>
      <c r="SFU2" s="543"/>
      <c r="SFV2" s="543"/>
      <c r="SFW2" s="543"/>
      <c r="SFX2" s="543"/>
      <c r="SFY2" s="543"/>
      <c r="SFZ2" s="543"/>
      <c r="SGA2" s="543"/>
      <c r="SGB2" s="543"/>
      <c r="SGC2" s="543"/>
      <c r="SGD2" s="543"/>
      <c r="SGE2" s="543"/>
      <c r="SGF2" s="543"/>
      <c r="SGG2" s="543"/>
      <c r="SGH2" s="543"/>
      <c r="SGI2" s="543"/>
      <c r="SGJ2" s="543"/>
      <c r="SGK2" s="543"/>
      <c r="SGL2" s="543"/>
      <c r="SGM2" s="543"/>
      <c r="SGN2" s="543"/>
      <c r="SGO2" s="543"/>
      <c r="SGP2" s="543"/>
      <c r="SGQ2" s="543"/>
      <c r="SGR2" s="543"/>
      <c r="SGS2" s="543"/>
      <c r="SGT2" s="543"/>
      <c r="SGU2" s="543"/>
      <c r="SGV2" s="543"/>
      <c r="SGW2" s="543"/>
      <c r="SGX2" s="543"/>
      <c r="SGY2" s="543"/>
      <c r="SGZ2" s="543"/>
      <c r="SHA2" s="543"/>
      <c r="SHB2" s="543"/>
      <c r="SHC2" s="543"/>
      <c r="SHD2" s="543"/>
      <c r="SHE2" s="543"/>
      <c r="SHF2" s="543"/>
      <c r="SHG2" s="543"/>
      <c r="SHH2" s="543"/>
      <c r="SHI2" s="543"/>
      <c r="SHJ2" s="543"/>
      <c r="SHK2" s="543"/>
      <c r="SHL2" s="543"/>
      <c r="SHM2" s="543"/>
      <c r="SHN2" s="543"/>
      <c r="SHO2" s="543"/>
      <c r="SHP2" s="543"/>
      <c r="SHQ2" s="543"/>
      <c r="SHR2" s="543"/>
      <c r="SHS2" s="543"/>
      <c r="SHT2" s="543"/>
      <c r="SHU2" s="543"/>
      <c r="SHV2" s="543"/>
      <c r="SHW2" s="543"/>
      <c r="SHX2" s="543"/>
      <c r="SHY2" s="543"/>
      <c r="SHZ2" s="543"/>
      <c r="SIA2" s="543"/>
      <c r="SIB2" s="543"/>
      <c r="SIC2" s="543"/>
      <c r="SID2" s="543"/>
      <c r="SIE2" s="543"/>
      <c r="SIF2" s="543"/>
      <c r="SIG2" s="543"/>
      <c r="SIH2" s="543"/>
      <c r="SII2" s="543"/>
      <c r="SIJ2" s="543"/>
      <c r="SIK2" s="543"/>
      <c r="SIL2" s="543"/>
      <c r="SIM2" s="543"/>
      <c r="SIN2" s="543"/>
      <c r="SIO2" s="543"/>
      <c r="SIP2" s="543"/>
      <c r="SIQ2" s="543"/>
      <c r="SIR2" s="543"/>
      <c r="SIS2" s="543"/>
      <c r="SIT2" s="543"/>
      <c r="SIU2" s="543"/>
      <c r="SIV2" s="543"/>
      <c r="SIW2" s="543"/>
      <c r="SIX2" s="543"/>
      <c r="SIY2" s="543"/>
      <c r="SIZ2" s="543"/>
      <c r="SJA2" s="543"/>
      <c r="SJB2" s="543"/>
      <c r="SJC2" s="543"/>
      <c r="SJD2" s="543"/>
      <c r="SJE2" s="543"/>
      <c r="SJF2" s="543"/>
      <c r="SJG2" s="543"/>
      <c r="SJH2" s="543"/>
      <c r="SJI2" s="543"/>
      <c r="SJJ2" s="543"/>
      <c r="SJK2" s="543"/>
      <c r="SJL2" s="543"/>
      <c r="SJM2" s="543"/>
      <c r="SJN2" s="543"/>
      <c r="SJO2" s="543"/>
      <c r="SJP2" s="543"/>
      <c r="SJQ2" s="543"/>
      <c r="SJR2" s="543"/>
      <c r="SJS2" s="543"/>
      <c r="SJT2" s="543"/>
      <c r="SJU2" s="543"/>
      <c r="SJV2" s="543"/>
      <c r="SJW2" s="543"/>
      <c r="SJX2" s="543"/>
      <c r="SJY2" s="543"/>
      <c r="SJZ2" s="543"/>
      <c r="SKA2" s="543"/>
      <c r="SKB2" s="543"/>
      <c r="SKC2" s="543"/>
      <c r="SKD2" s="543"/>
      <c r="SKE2" s="543"/>
      <c r="SKF2" s="543"/>
      <c r="SKG2" s="543"/>
      <c r="SKH2" s="543"/>
      <c r="SKI2" s="543"/>
      <c r="SKJ2" s="543"/>
      <c r="SKK2" s="543"/>
      <c r="SKL2" s="543"/>
      <c r="SKM2" s="543"/>
      <c r="SKN2" s="543"/>
      <c r="SKO2" s="543"/>
      <c r="SKP2" s="543"/>
      <c r="SKQ2" s="543"/>
      <c r="SKR2" s="543"/>
      <c r="SKS2" s="543"/>
      <c r="SKT2" s="543"/>
      <c r="SKU2" s="543"/>
      <c r="SKV2" s="543"/>
      <c r="SKW2" s="543"/>
      <c r="SKX2" s="543"/>
      <c r="SKY2" s="543"/>
      <c r="SKZ2" s="543"/>
      <c r="SLA2" s="543"/>
      <c r="SLB2" s="543"/>
      <c r="SLC2" s="543"/>
      <c r="SLD2" s="543"/>
      <c r="SLE2" s="543"/>
      <c r="SLF2" s="543"/>
      <c r="SLG2" s="543"/>
      <c r="SLH2" s="543"/>
      <c r="SLI2" s="543"/>
      <c r="SLJ2" s="543"/>
      <c r="SLK2" s="543"/>
      <c r="SLL2" s="543"/>
      <c r="SLM2" s="543"/>
      <c r="SLN2" s="543"/>
      <c r="SLO2" s="543"/>
      <c r="SLP2" s="543"/>
      <c r="SLQ2" s="543"/>
      <c r="SLR2" s="543"/>
      <c r="SLS2" s="543"/>
      <c r="SLT2" s="543"/>
      <c r="SLU2" s="543"/>
      <c r="SLV2" s="543"/>
      <c r="SLW2" s="543"/>
      <c r="SLX2" s="543"/>
      <c r="SLY2" s="543"/>
      <c r="SLZ2" s="543"/>
      <c r="SMA2" s="543"/>
      <c r="SMB2" s="543"/>
      <c r="SMC2" s="543"/>
      <c r="SMD2" s="543"/>
      <c r="SME2" s="543"/>
      <c r="SMF2" s="543"/>
      <c r="SMG2" s="543"/>
      <c r="SMH2" s="543"/>
      <c r="SMI2" s="543"/>
      <c r="SMJ2" s="543"/>
      <c r="SMK2" s="543"/>
      <c r="SML2" s="543"/>
      <c r="SMM2" s="543"/>
      <c r="SMN2" s="543"/>
      <c r="SMO2" s="543"/>
      <c r="SMP2" s="543"/>
      <c r="SMQ2" s="543"/>
      <c r="SMR2" s="543"/>
      <c r="SMS2" s="543"/>
      <c r="SMT2" s="543"/>
      <c r="SMU2" s="543"/>
      <c r="SMV2" s="543"/>
      <c r="SMW2" s="543"/>
      <c r="SMX2" s="543"/>
      <c r="SMY2" s="543"/>
      <c r="SMZ2" s="543"/>
      <c r="SNA2" s="543"/>
      <c r="SNB2" s="543"/>
      <c r="SNC2" s="543"/>
      <c r="SND2" s="543"/>
      <c r="SNE2" s="543"/>
      <c r="SNF2" s="543"/>
      <c r="SNG2" s="543"/>
      <c r="SNH2" s="543"/>
      <c r="SNI2" s="543"/>
      <c r="SNJ2" s="543"/>
      <c r="SNK2" s="543"/>
      <c r="SNL2" s="543"/>
      <c r="SNM2" s="543"/>
      <c r="SNN2" s="543"/>
      <c r="SNO2" s="543"/>
      <c r="SNP2" s="543"/>
      <c r="SNQ2" s="543"/>
      <c r="SNR2" s="543"/>
      <c r="SNS2" s="543"/>
      <c r="SNT2" s="543"/>
      <c r="SNU2" s="543"/>
      <c r="SNV2" s="543"/>
      <c r="SNW2" s="543"/>
      <c r="SNX2" s="543"/>
      <c r="SNY2" s="543"/>
      <c r="SNZ2" s="543"/>
      <c r="SOA2" s="543"/>
      <c r="SOB2" s="543"/>
      <c r="SOC2" s="543"/>
      <c r="SOD2" s="543"/>
      <c r="SOE2" s="543"/>
      <c r="SOF2" s="543"/>
      <c r="SOG2" s="543"/>
      <c r="SOH2" s="543"/>
      <c r="SOI2" s="543"/>
      <c r="SOJ2" s="543"/>
      <c r="SOK2" s="543"/>
      <c r="SOL2" s="543"/>
      <c r="SOM2" s="543"/>
      <c r="SON2" s="543"/>
      <c r="SOO2" s="543"/>
      <c r="SOP2" s="543"/>
      <c r="SOQ2" s="543"/>
      <c r="SOR2" s="543"/>
      <c r="SOS2" s="543"/>
      <c r="SOT2" s="543"/>
      <c r="SOU2" s="543"/>
      <c r="SOV2" s="543"/>
      <c r="SOW2" s="543"/>
      <c r="SOX2" s="543"/>
      <c r="SOY2" s="543"/>
      <c r="SOZ2" s="543"/>
      <c r="SPA2" s="543"/>
      <c r="SPB2" s="543"/>
      <c r="SPC2" s="543"/>
      <c r="SPD2" s="543"/>
      <c r="SPE2" s="543"/>
      <c r="SPF2" s="543"/>
      <c r="SPG2" s="543"/>
      <c r="SPH2" s="543"/>
      <c r="SPI2" s="543"/>
      <c r="SPJ2" s="543"/>
      <c r="SPK2" s="543"/>
      <c r="SPL2" s="543"/>
      <c r="SPM2" s="543"/>
      <c r="SPN2" s="543"/>
      <c r="SPO2" s="543"/>
      <c r="SPP2" s="543"/>
      <c r="SPQ2" s="543"/>
      <c r="SPR2" s="543"/>
      <c r="SPS2" s="543"/>
      <c r="SPT2" s="543"/>
      <c r="SPU2" s="543"/>
      <c r="SPV2" s="543"/>
      <c r="SPW2" s="543"/>
      <c r="SPX2" s="543"/>
      <c r="SPY2" s="543"/>
      <c r="SPZ2" s="543"/>
      <c r="SQA2" s="543"/>
      <c r="SQB2" s="543"/>
      <c r="SQC2" s="543"/>
      <c r="SQD2" s="543"/>
      <c r="SQE2" s="543"/>
      <c r="SQF2" s="543"/>
      <c r="SQG2" s="543"/>
      <c r="SQH2" s="543"/>
      <c r="SQI2" s="543"/>
      <c r="SQJ2" s="543"/>
      <c r="SQK2" s="543"/>
      <c r="SQL2" s="543"/>
      <c r="SQM2" s="543"/>
      <c r="SQN2" s="543"/>
      <c r="SQO2" s="543"/>
      <c r="SQP2" s="543"/>
      <c r="SQQ2" s="543"/>
      <c r="SQR2" s="543"/>
      <c r="SQS2" s="543"/>
      <c r="SQT2" s="543"/>
      <c r="SQU2" s="543"/>
      <c r="SQV2" s="543"/>
      <c r="SQW2" s="543"/>
      <c r="SQX2" s="543"/>
      <c r="SQY2" s="543"/>
      <c r="SQZ2" s="543"/>
      <c r="SRA2" s="543"/>
      <c r="SRB2" s="543"/>
      <c r="SRC2" s="543"/>
      <c r="SRD2" s="543"/>
      <c r="SRE2" s="543"/>
      <c r="SRF2" s="543"/>
      <c r="SRG2" s="543"/>
      <c r="SRH2" s="543"/>
      <c r="SRI2" s="543"/>
      <c r="SRJ2" s="543"/>
      <c r="SRK2" s="543"/>
      <c r="SRL2" s="543"/>
      <c r="SRM2" s="543"/>
      <c r="SRN2" s="543"/>
      <c r="SRO2" s="543"/>
      <c r="SRP2" s="543"/>
      <c r="SRQ2" s="543"/>
      <c r="SRR2" s="543"/>
      <c r="SRS2" s="543"/>
      <c r="SRT2" s="543"/>
      <c r="SRU2" s="543"/>
      <c r="SRV2" s="543"/>
      <c r="SRW2" s="543"/>
      <c r="SRX2" s="543"/>
      <c r="SRY2" s="543"/>
      <c r="SRZ2" s="543"/>
      <c r="SSA2" s="543"/>
      <c r="SSB2" s="543"/>
      <c r="SSC2" s="543"/>
      <c r="SSD2" s="543"/>
      <c r="SSE2" s="543"/>
      <c r="SSF2" s="543"/>
      <c r="SSG2" s="543"/>
      <c r="SSH2" s="543"/>
      <c r="SSI2" s="543"/>
      <c r="SSJ2" s="543"/>
      <c r="SSK2" s="543"/>
      <c r="SSL2" s="543"/>
      <c r="SSM2" s="543"/>
      <c r="SSN2" s="543"/>
      <c r="SSO2" s="543"/>
      <c r="SSP2" s="543"/>
      <c r="SSQ2" s="543"/>
      <c r="SSR2" s="543"/>
      <c r="SSS2" s="543"/>
      <c r="SST2" s="543"/>
      <c r="SSU2" s="543"/>
      <c r="SSV2" s="543"/>
      <c r="SSW2" s="543"/>
      <c r="SSX2" s="543"/>
      <c r="SSY2" s="543"/>
      <c r="SSZ2" s="543"/>
      <c r="STA2" s="543"/>
      <c r="STB2" s="543"/>
      <c r="STC2" s="543"/>
      <c r="STD2" s="543"/>
      <c r="STE2" s="543"/>
      <c r="STF2" s="543"/>
      <c r="STG2" s="543"/>
      <c r="STH2" s="543"/>
      <c r="STI2" s="543"/>
      <c r="STJ2" s="543"/>
      <c r="STK2" s="543"/>
      <c r="STL2" s="543"/>
      <c r="STM2" s="543"/>
      <c r="STN2" s="543"/>
      <c r="STO2" s="543"/>
      <c r="STP2" s="543"/>
      <c r="STQ2" s="543"/>
      <c r="STR2" s="543"/>
      <c r="STS2" s="543"/>
      <c r="STT2" s="543"/>
      <c r="STU2" s="543"/>
      <c r="STV2" s="543"/>
      <c r="STW2" s="543"/>
      <c r="STX2" s="543"/>
      <c r="STY2" s="543"/>
      <c r="STZ2" s="543"/>
      <c r="SUA2" s="543"/>
      <c r="SUB2" s="543"/>
      <c r="SUC2" s="543"/>
      <c r="SUD2" s="543"/>
      <c r="SUE2" s="543"/>
      <c r="SUF2" s="543"/>
      <c r="SUG2" s="543"/>
      <c r="SUH2" s="543"/>
      <c r="SUI2" s="543"/>
      <c r="SUJ2" s="543"/>
      <c r="SUK2" s="543"/>
      <c r="SUL2" s="543"/>
      <c r="SUM2" s="543"/>
      <c r="SUN2" s="543"/>
      <c r="SUO2" s="543"/>
      <c r="SUP2" s="543"/>
      <c r="SUQ2" s="543"/>
      <c r="SUR2" s="543"/>
      <c r="SUS2" s="543"/>
      <c r="SUT2" s="543"/>
      <c r="SUU2" s="543"/>
      <c r="SUV2" s="543"/>
      <c r="SUW2" s="543"/>
      <c r="SUX2" s="543"/>
      <c r="SUY2" s="543"/>
      <c r="SUZ2" s="543"/>
      <c r="SVA2" s="543"/>
      <c r="SVB2" s="543"/>
      <c r="SVC2" s="543"/>
      <c r="SVD2" s="543"/>
      <c r="SVE2" s="543"/>
      <c r="SVF2" s="543"/>
      <c r="SVG2" s="543"/>
      <c r="SVH2" s="543"/>
      <c r="SVI2" s="543"/>
      <c r="SVJ2" s="543"/>
      <c r="SVK2" s="543"/>
      <c r="SVL2" s="543"/>
      <c r="SVM2" s="543"/>
      <c r="SVN2" s="543"/>
      <c r="SVO2" s="543"/>
      <c r="SVP2" s="543"/>
      <c r="SVQ2" s="543"/>
      <c r="SVR2" s="543"/>
      <c r="SVS2" s="543"/>
      <c r="SVT2" s="543"/>
      <c r="SVU2" s="543"/>
      <c r="SVV2" s="543"/>
      <c r="SVW2" s="543"/>
      <c r="SVX2" s="543"/>
      <c r="SVY2" s="543"/>
      <c r="SVZ2" s="543"/>
      <c r="SWA2" s="543"/>
      <c r="SWB2" s="543"/>
      <c r="SWC2" s="543"/>
      <c r="SWD2" s="543"/>
      <c r="SWE2" s="543"/>
      <c r="SWF2" s="543"/>
      <c r="SWG2" s="543"/>
      <c r="SWH2" s="543"/>
      <c r="SWI2" s="543"/>
      <c r="SWJ2" s="543"/>
      <c r="SWK2" s="543"/>
      <c r="SWL2" s="543"/>
      <c r="SWM2" s="543"/>
      <c r="SWN2" s="543"/>
      <c r="SWO2" s="543"/>
      <c r="SWP2" s="543"/>
      <c r="SWQ2" s="543"/>
      <c r="SWR2" s="543"/>
      <c r="SWS2" s="543"/>
      <c r="SWT2" s="543"/>
      <c r="SWU2" s="543"/>
      <c r="SWV2" s="543"/>
      <c r="SWW2" s="543"/>
      <c r="SWX2" s="543"/>
      <c r="SWY2" s="543"/>
      <c r="SWZ2" s="543"/>
      <c r="SXA2" s="543"/>
      <c r="SXB2" s="543"/>
      <c r="SXC2" s="543"/>
      <c r="SXD2" s="543"/>
      <c r="SXE2" s="543"/>
      <c r="SXF2" s="543"/>
      <c r="SXG2" s="543"/>
      <c r="SXH2" s="543"/>
      <c r="SXI2" s="543"/>
      <c r="SXJ2" s="543"/>
      <c r="SXK2" s="543"/>
      <c r="SXL2" s="543"/>
      <c r="SXM2" s="543"/>
      <c r="SXN2" s="543"/>
      <c r="SXO2" s="543"/>
      <c r="SXP2" s="543"/>
      <c r="SXQ2" s="543"/>
      <c r="SXR2" s="543"/>
      <c r="SXS2" s="543"/>
      <c r="SXT2" s="543"/>
      <c r="SXU2" s="543"/>
      <c r="SXV2" s="543"/>
      <c r="SXW2" s="543"/>
      <c r="SXX2" s="543"/>
      <c r="SXY2" s="543"/>
      <c r="SXZ2" s="543"/>
      <c r="SYA2" s="543"/>
      <c r="SYB2" s="543"/>
      <c r="SYC2" s="543"/>
      <c r="SYD2" s="543"/>
      <c r="SYE2" s="543"/>
      <c r="SYF2" s="543"/>
      <c r="SYG2" s="543"/>
      <c r="SYH2" s="543"/>
      <c r="SYI2" s="543"/>
      <c r="SYJ2" s="543"/>
      <c r="SYK2" s="543"/>
      <c r="SYL2" s="543"/>
      <c r="SYM2" s="543"/>
      <c r="SYN2" s="543"/>
      <c r="SYO2" s="543"/>
      <c r="SYP2" s="543"/>
      <c r="SYQ2" s="543"/>
      <c r="SYR2" s="543"/>
      <c r="SYS2" s="543"/>
      <c r="SYT2" s="543"/>
      <c r="SYU2" s="543"/>
      <c r="SYV2" s="543"/>
      <c r="SYW2" s="543"/>
      <c r="SYX2" s="543"/>
      <c r="SYY2" s="543"/>
      <c r="SYZ2" s="543"/>
      <c r="SZA2" s="543"/>
      <c r="SZB2" s="543"/>
      <c r="SZC2" s="543"/>
      <c r="SZD2" s="543"/>
      <c r="SZE2" s="543"/>
      <c r="SZF2" s="543"/>
      <c r="SZG2" s="543"/>
      <c r="SZH2" s="543"/>
      <c r="SZI2" s="543"/>
      <c r="SZJ2" s="543"/>
      <c r="SZK2" s="543"/>
      <c r="SZL2" s="543"/>
      <c r="SZM2" s="543"/>
      <c r="SZN2" s="543"/>
      <c r="SZO2" s="543"/>
      <c r="SZP2" s="543"/>
      <c r="SZQ2" s="543"/>
      <c r="SZR2" s="543"/>
      <c r="SZS2" s="543"/>
      <c r="SZT2" s="543"/>
      <c r="SZU2" s="543"/>
      <c r="SZV2" s="543"/>
      <c r="SZW2" s="543"/>
      <c r="SZX2" s="543"/>
      <c r="SZY2" s="543"/>
      <c r="SZZ2" s="543"/>
      <c r="TAA2" s="543"/>
      <c r="TAB2" s="543"/>
      <c r="TAC2" s="543"/>
      <c r="TAD2" s="543"/>
      <c r="TAE2" s="543"/>
      <c r="TAF2" s="543"/>
      <c r="TAG2" s="543"/>
      <c r="TAH2" s="543"/>
      <c r="TAI2" s="543"/>
      <c r="TAJ2" s="543"/>
      <c r="TAK2" s="543"/>
      <c r="TAL2" s="543"/>
      <c r="TAM2" s="543"/>
      <c r="TAN2" s="543"/>
      <c r="TAO2" s="543"/>
      <c r="TAP2" s="543"/>
      <c r="TAQ2" s="543"/>
      <c r="TAR2" s="543"/>
      <c r="TAS2" s="543"/>
      <c r="TAT2" s="543"/>
      <c r="TAU2" s="543"/>
      <c r="TAV2" s="543"/>
      <c r="TAW2" s="543"/>
      <c r="TAX2" s="543"/>
      <c r="TAY2" s="543"/>
      <c r="TAZ2" s="543"/>
      <c r="TBA2" s="543"/>
      <c r="TBB2" s="543"/>
      <c r="TBC2" s="543"/>
      <c r="TBD2" s="543"/>
      <c r="TBE2" s="543"/>
      <c r="TBF2" s="543"/>
      <c r="TBG2" s="543"/>
      <c r="TBH2" s="543"/>
      <c r="TBI2" s="543"/>
      <c r="TBJ2" s="543"/>
      <c r="TBK2" s="543"/>
      <c r="TBL2" s="543"/>
      <c r="TBM2" s="543"/>
      <c r="TBN2" s="543"/>
      <c r="TBO2" s="543"/>
      <c r="TBP2" s="543"/>
      <c r="TBQ2" s="543"/>
      <c r="TBR2" s="543"/>
      <c r="TBS2" s="543"/>
      <c r="TBT2" s="543"/>
      <c r="TBU2" s="543"/>
      <c r="TBV2" s="543"/>
      <c r="TBW2" s="543"/>
      <c r="TBX2" s="543"/>
      <c r="TBY2" s="543"/>
      <c r="TBZ2" s="543"/>
      <c r="TCA2" s="543"/>
      <c r="TCB2" s="543"/>
      <c r="TCC2" s="543"/>
      <c r="TCD2" s="543"/>
      <c r="TCE2" s="543"/>
      <c r="TCF2" s="543"/>
      <c r="TCG2" s="543"/>
      <c r="TCH2" s="543"/>
      <c r="TCI2" s="543"/>
      <c r="TCJ2" s="543"/>
      <c r="TCK2" s="543"/>
      <c r="TCL2" s="543"/>
      <c r="TCM2" s="543"/>
      <c r="TCN2" s="543"/>
      <c r="TCO2" s="543"/>
      <c r="TCP2" s="543"/>
      <c r="TCQ2" s="543"/>
      <c r="TCR2" s="543"/>
      <c r="TCS2" s="543"/>
      <c r="TCT2" s="543"/>
      <c r="TCU2" s="543"/>
      <c r="TCV2" s="543"/>
      <c r="TCW2" s="543"/>
      <c r="TCX2" s="543"/>
      <c r="TCY2" s="543"/>
      <c r="TCZ2" s="543"/>
      <c r="TDA2" s="543"/>
      <c r="TDB2" s="543"/>
      <c r="TDC2" s="543"/>
      <c r="TDD2" s="543"/>
      <c r="TDE2" s="543"/>
      <c r="TDF2" s="543"/>
      <c r="TDG2" s="543"/>
      <c r="TDH2" s="543"/>
      <c r="TDI2" s="543"/>
      <c r="TDJ2" s="543"/>
      <c r="TDK2" s="543"/>
      <c r="TDL2" s="543"/>
      <c r="TDM2" s="543"/>
      <c r="TDN2" s="543"/>
      <c r="TDO2" s="543"/>
      <c r="TDP2" s="543"/>
      <c r="TDQ2" s="543"/>
      <c r="TDR2" s="543"/>
      <c r="TDS2" s="543"/>
      <c r="TDT2" s="543"/>
      <c r="TDU2" s="543"/>
      <c r="TDV2" s="543"/>
      <c r="TDW2" s="543"/>
      <c r="TDX2" s="543"/>
      <c r="TDY2" s="543"/>
      <c r="TDZ2" s="543"/>
      <c r="TEA2" s="543"/>
      <c r="TEB2" s="543"/>
      <c r="TEC2" s="543"/>
      <c r="TED2" s="543"/>
      <c r="TEE2" s="543"/>
      <c r="TEF2" s="543"/>
      <c r="TEG2" s="543"/>
      <c r="TEH2" s="543"/>
      <c r="TEI2" s="543"/>
      <c r="TEJ2" s="543"/>
      <c r="TEK2" s="543"/>
      <c r="TEL2" s="543"/>
      <c r="TEM2" s="543"/>
      <c r="TEN2" s="543"/>
      <c r="TEO2" s="543"/>
      <c r="TEP2" s="543"/>
      <c r="TEQ2" s="543"/>
      <c r="TER2" s="543"/>
      <c r="TES2" s="543"/>
      <c r="TET2" s="543"/>
      <c r="TEU2" s="543"/>
      <c r="TEV2" s="543"/>
      <c r="TEW2" s="543"/>
      <c r="TEX2" s="543"/>
      <c r="TEY2" s="543"/>
      <c r="TEZ2" s="543"/>
      <c r="TFA2" s="543"/>
      <c r="TFB2" s="543"/>
      <c r="TFC2" s="543"/>
      <c r="TFD2" s="543"/>
      <c r="TFE2" s="543"/>
      <c r="TFF2" s="543"/>
      <c r="TFG2" s="543"/>
      <c r="TFH2" s="543"/>
      <c r="TFI2" s="543"/>
      <c r="TFJ2" s="543"/>
      <c r="TFK2" s="543"/>
      <c r="TFL2" s="543"/>
      <c r="TFM2" s="543"/>
      <c r="TFN2" s="543"/>
      <c r="TFO2" s="543"/>
      <c r="TFP2" s="543"/>
      <c r="TFQ2" s="543"/>
      <c r="TFR2" s="543"/>
      <c r="TFS2" s="543"/>
      <c r="TFT2" s="543"/>
      <c r="TFU2" s="543"/>
      <c r="TFV2" s="543"/>
      <c r="TFW2" s="543"/>
      <c r="TFX2" s="543"/>
      <c r="TFY2" s="543"/>
      <c r="TFZ2" s="543"/>
      <c r="TGA2" s="543"/>
      <c r="TGB2" s="543"/>
      <c r="TGC2" s="543"/>
      <c r="TGD2" s="543"/>
      <c r="TGE2" s="543"/>
      <c r="TGF2" s="543"/>
      <c r="TGG2" s="543"/>
      <c r="TGH2" s="543"/>
      <c r="TGI2" s="543"/>
      <c r="TGJ2" s="543"/>
      <c r="TGK2" s="543"/>
      <c r="TGL2" s="543"/>
      <c r="TGM2" s="543"/>
      <c r="TGN2" s="543"/>
      <c r="TGO2" s="543"/>
      <c r="TGP2" s="543"/>
      <c r="TGQ2" s="543"/>
      <c r="TGR2" s="543"/>
      <c r="TGS2" s="543"/>
      <c r="TGT2" s="543"/>
      <c r="TGU2" s="543"/>
      <c r="TGV2" s="543"/>
      <c r="TGW2" s="543"/>
      <c r="TGX2" s="543"/>
      <c r="TGY2" s="543"/>
      <c r="TGZ2" s="543"/>
      <c r="THA2" s="543"/>
      <c r="THB2" s="543"/>
      <c r="THC2" s="543"/>
      <c r="THD2" s="543"/>
      <c r="THE2" s="543"/>
      <c r="THF2" s="543"/>
      <c r="THG2" s="543"/>
      <c r="THH2" s="543"/>
      <c r="THI2" s="543"/>
      <c r="THJ2" s="543"/>
      <c r="THK2" s="543"/>
      <c r="THL2" s="543"/>
      <c r="THM2" s="543"/>
      <c r="THN2" s="543"/>
      <c r="THO2" s="543"/>
      <c r="THP2" s="543"/>
      <c r="THQ2" s="543"/>
      <c r="THR2" s="543"/>
      <c r="THS2" s="543"/>
      <c r="THT2" s="543"/>
      <c r="THU2" s="543"/>
      <c r="THV2" s="543"/>
      <c r="THW2" s="543"/>
      <c r="THX2" s="543"/>
      <c r="THY2" s="543"/>
      <c r="THZ2" s="543"/>
      <c r="TIA2" s="543"/>
      <c r="TIB2" s="543"/>
      <c r="TIC2" s="543"/>
      <c r="TID2" s="543"/>
      <c r="TIE2" s="543"/>
      <c r="TIF2" s="543"/>
      <c r="TIG2" s="543"/>
      <c r="TIH2" s="543"/>
      <c r="TII2" s="543"/>
      <c r="TIJ2" s="543"/>
      <c r="TIK2" s="543"/>
      <c r="TIL2" s="543"/>
      <c r="TIM2" s="543"/>
      <c r="TIN2" s="543"/>
      <c r="TIO2" s="543"/>
      <c r="TIP2" s="543"/>
      <c r="TIQ2" s="543"/>
      <c r="TIR2" s="543"/>
      <c r="TIS2" s="543"/>
      <c r="TIT2" s="543"/>
      <c r="TIU2" s="543"/>
      <c r="TIV2" s="543"/>
      <c r="TIW2" s="543"/>
      <c r="TIX2" s="543"/>
      <c r="TIY2" s="543"/>
      <c r="TIZ2" s="543"/>
      <c r="TJA2" s="543"/>
      <c r="TJB2" s="543"/>
      <c r="TJC2" s="543"/>
      <c r="TJD2" s="543"/>
      <c r="TJE2" s="543"/>
      <c r="TJF2" s="543"/>
      <c r="TJG2" s="543"/>
      <c r="TJH2" s="543"/>
      <c r="TJI2" s="543"/>
      <c r="TJJ2" s="543"/>
      <c r="TJK2" s="543"/>
      <c r="TJL2" s="543"/>
      <c r="TJM2" s="543"/>
      <c r="TJN2" s="543"/>
      <c r="TJO2" s="543"/>
      <c r="TJP2" s="543"/>
      <c r="TJQ2" s="543"/>
      <c r="TJR2" s="543"/>
      <c r="TJS2" s="543"/>
      <c r="TJT2" s="543"/>
      <c r="TJU2" s="543"/>
      <c r="TJV2" s="543"/>
      <c r="TJW2" s="543"/>
      <c r="TJX2" s="543"/>
      <c r="TJY2" s="543"/>
      <c r="TJZ2" s="543"/>
      <c r="TKA2" s="543"/>
      <c r="TKB2" s="543"/>
      <c r="TKC2" s="543"/>
      <c r="TKD2" s="543"/>
      <c r="TKE2" s="543"/>
      <c r="TKF2" s="543"/>
      <c r="TKG2" s="543"/>
      <c r="TKH2" s="543"/>
      <c r="TKI2" s="543"/>
      <c r="TKJ2" s="543"/>
      <c r="TKK2" s="543"/>
      <c r="TKL2" s="543"/>
      <c r="TKM2" s="543"/>
      <c r="TKN2" s="543"/>
      <c r="TKO2" s="543"/>
      <c r="TKP2" s="543"/>
      <c r="TKQ2" s="543"/>
      <c r="TKR2" s="543"/>
      <c r="TKS2" s="543"/>
      <c r="TKT2" s="543"/>
      <c r="TKU2" s="543"/>
      <c r="TKV2" s="543"/>
      <c r="TKW2" s="543"/>
      <c r="TKX2" s="543"/>
      <c r="TKY2" s="543"/>
      <c r="TKZ2" s="543"/>
      <c r="TLA2" s="543"/>
      <c r="TLB2" s="543"/>
      <c r="TLC2" s="543"/>
      <c r="TLD2" s="543"/>
      <c r="TLE2" s="543"/>
      <c r="TLF2" s="543"/>
      <c r="TLG2" s="543"/>
      <c r="TLH2" s="543"/>
      <c r="TLI2" s="543"/>
      <c r="TLJ2" s="543"/>
      <c r="TLK2" s="543"/>
      <c r="TLL2" s="543"/>
      <c r="TLM2" s="543"/>
      <c r="TLN2" s="543"/>
      <c r="TLO2" s="543"/>
      <c r="TLP2" s="543"/>
      <c r="TLQ2" s="543"/>
      <c r="TLR2" s="543"/>
      <c r="TLS2" s="543"/>
      <c r="TLT2" s="543"/>
      <c r="TLU2" s="543"/>
      <c r="TLV2" s="543"/>
      <c r="TLW2" s="543"/>
      <c r="TLX2" s="543"/>
      <c r="TLY2" s="543"/>
      <c r="TLZ2" s="543"/>
      <c r="TMA2" s="543"/>
      <c r="TMB2" s="543"/>
      <c r="TMC2" s="543"/>
      <c r="TMD2" s="543"/>
      <c r="TME2" s="543"/>
      <c r="TMF2" s="543"/>
      <c r="TMG2" s="543"/>
      <c r="TMH2" s="543"/>
      <c r="TMI2" s="543"/>
      <c r="TMJ2" s="543"/>
      <c r="TMK2" s="543"/>
      <c r="TML2" s="543"/>
      <c r="TMM2" s="543"/>
      <c r="TMN2" s="543"/>
      <c r="TMO2" s="543"/>
      <c r="TMP2" s="543"/>
      <c r="TMQ2" s="543"/>
      <c r="TMR2" s="543"/>
      <c r="TMS2" s="543"/>
      <c r="TMT2" s="543"/>
      <c r="TMU2" s="543"/>
      <c r="TMV2" s="543"/>
      <c r="TMW2" s="543"/>
      <c r="TMX2" s="543"/>
      <c r="TMY2" s="543"/>
      <c r="TMZ2" s="543"/>
      <c r="TNA2" s="543"/>
      <c r="TNB2" s="543"/>
      <c r="TNC2" s="543"/>
      <c r="TND2" s="543"/>
      <c r="TNE2" s="543"/>
      <c r="TNF2" s="543"/>
      <c r="TNG2" s="543"/>
      <c r="TNH2" s="543"/>
      <c r="TNI2" s="543"/>
      <c r="TNJ2" s="543"/>
      <c r="TNK2" s="543"/>
      <c r="TNL2" s="543"/>
      <c r="TNM2" s="543"/>
      <c r="TNN2" s="543"/>
      <c r="TNO2" s="543"/>
      <c r="TNP2" s="543"/>
      <c r="TNQ2" s="543"/>
      <c r="TNR2" s="543"/>
      <c r="TNS2" s="543"/>
      <c r="TNT2" s="543"/>
      <c r="TNU2" s="543"/>
      <c r="TNV2" s="543"/>
      <c r="TNW2" s="543"/>
      <c r="TNX2" s="543"/>
      <c r="TNY2" s="543"/>
      <c r="TNZ2" s="543"/>
      <c r="TOA2" s="543"/>
      <c r="TOB2" s="543"/>
      <c r="TOC2" s="543"/>
      <c r="TOD2" s="543"/>
      <c r="TOE2" s="543"/>
      <c r="TOF2" s="543"/>
      <c r="TOG2" s="543"/>
      <c r="TOH2" s="543"/>
      <c r="TOI2" s="543"/>
      <c r="TOJ2" s="543"/>
      <c r="TOK2" s="543"/>
      <c r="TOL2" s="543"/>
      <c r="TOM2" s="543"/>
      <c r="TON2" s="543"/>
      <c r="TOO2" s="543"/>
      <c r="TOP2" s="543"/>
      <c r="TOQ2" s="543"/>
      <c r="TOR2" s="543"/>
      <c r="TOS2" s="543"/>
      <c r="TOT2" s="543"/>
      <c r="TOU2" s="543"/>
      <c r="TOV2" s="543"/>
      <c r="TOW2" s="543"/>
      <c r="TOX2" s="543"/>
      <c r="TOY2" s="543"/>
      <c r="TOZ2" s="543"/>
      <c r="TPA2" s="543"/>
      <c r="TPB2" s="543"/>
      <c r="TPC2" s="543"/>
      <c r="TPD2" s="543"/>
      <c r="TPE2" s="543"/>
      <c r="TPF2" s="543"/>
      <c r="TPG2" s="543"/>
      <c r="TPH2" s="543"/>
      <c r="TPI2" s="543"/>
      <c r="TPJ2" s="543"/>
      <c r="TPK2" s="543"/>
      <c r="TPL2" s="543"/>
      <c r="TPM2" s="543"/>
      <c r="TPN2" s="543"/>
      <c r="TPO2" s="543"/>
      <c r="TPP2" s="543"/>
      <c r="TPQ2" s="543"/>
      <c r="TPR2" s="543"/>
      <c r="TPS2" s="543"/>
      <c r="TPT2" s="543"/>
      <c r="TPU2" s="543"/>
      <c r="TPV2" s="543"/>
      <c r="TPW2" s="543"/>
      <c r="TPX2" s="543"/>
      <c r="TPY2" s="543"/>
      <c r="TPZ2" s="543"/>
      <c r="TQA2" s="543"/>
      <c r="TQB2" s="543"/>
      <c r="TQC2" s="543"/>
      <c r="TQD2" s="543"/>
      <c r="TQE2" s="543"/>
      <c r="TQF2" s="543"/>
      <c r="TQG2" s="543"/>
      <c r="TQH2" s="543"/>
      <c r="TQI2" s="543"/>
      <c r="TQJ2" s="543"/>
      <c r="TQK2" s="543"/>
      <c r="TQL2" s="543"/>
      <c r="TQM2" s="543"/>
      <c r="TQN2" s="543"/>
      <c r="TQO2" s="543"/>
      <c r="TQP2" s="543"/>
      <c r="TQQ2" s="543"/>
      <c r="TQR2" s="543"/>
      <c r="TQS2" s="543"/>
      <c r="TQT2" s="543"/>
      <c r="TQU2" s="543"/>
      <c r="TQV2" s="543"/>
      <c r="TQW2" s="543"/>
      <c r="TQX2" s="543"/>
      <c r="TQY2" s="543"/>
      <c r="TQZ2" s="543"/>
      <c r="TRA2" s="543"/>
      <c r="TRB2" s="543"/>
      <c r="TRC2" s="543"/>
      <c r="TRD2" s="543"/>
      <c r="TRE2" s="543"/>
      <c r="TRF2" s="543"/>
      <c r="TRG2" s="543"/>
      <c r="TRH2" s="543"/>
      <c r="TRI2" s="543"/>
      <c r="TRJ2" s="543"/>
      <c r="TRK2" s="543"/>
      <c r="TRL2" s="543"/>
      <c r="TRM2" s="543"/>
      <c r="TRN2" s="543"/>
      <c r="TRO2" s="543"/>
      <c r="TRP2" s="543"/>
      <c r="TRQ2" s="543"/>
      <c r="TRR2" s="543"/>
      <c r="TRS2" s="543"/>
      <c r="TRT2" s="543"/>
      <c r="TRU2" s="543"/>
      <c r="TRV2" s="543"/>
      <c r="TRW2" s="543"/>
      <c r="TRX2" s="543"/>
      <c r="TRY2" s="543"/>
      <c r="TRZ2" s="543"/>
      <c r="TSA2" s="543"/>
      <c r="TSB2" s="543"/>
      <c r="TSC2" s="543"/>
      <c r="TSD2" s="543"/>
      <c r="TSE2" s="543"/>
      <c r="TSF2" s="543"/>
      <c r="TSG2" s="543"/>
      <c r="TSH2" s="543"/>
      <c r="TSI2" s="543"/>
      <c r="TSJ2" s="543"/>
      <c r="TSK2" s="543"/>
      <c r="TSL2" s="543"/>
      <c r="TSM2" s="543"/>
      <c r="TSN2" s="543"/>
      <c r="TSO2" s="543"/>
      <c r="TSP2" s="543"/>
      <c r="TSQ2" s="543"/>
      <c r="TSR2" s="543"/>
      <c r="TSS2" s="543"/>
      <c r="TST2" s="543"/>
      <c r="TSU2" s="543"/>
      <c r="TSV2" s="543"/>
      <c r="TSW2" s="543"/>
      <c r="TSX2" s="543"/>
      <c r="TSY2" s="543"/>
      <c r="TSZ2" s="543"/>
      <c r="TTA2" s="543"/>
      <c r="TTB2" s="543"/>
      <c r="TTC2" s="543"/>
      <c r="TTD2" s="543"/>
      <c r="TTE2" s="543"/>
      <c r="TTF2" s="543"/>
      <c r="TTG2" s="543"/>
      <c r="TTH2" s="543"/>
      <c r="TTI2" s="543"/>
      <c r="TTJ2" s="543"/>
      <c r="TTK2" s="543"/>
      <c r="TTL2" s="543"/>
      <c r="TTM2" s="543"/>
      <c r="TTN2" s="543"/>
      <c r="TTO2" s="543"/>
      <c r="TTP2" s="543"/>
      <c r="TTQ2" s="543"/>
      <c r="TTR2" s="543"/>
      <c r="TTS2" s="543"/>
      <c r="TTT2" s="543"/>
      <c r="TTU2" s="543"/>
      <c r="TTV2" s="543"/>
      <c r="TTW2" s="543"/>
      <c r="TTX2" s="543"/>
      <c r="TTY2" s="543"/>
      <c r="TTZ2" s="543"/>
      <c r="TUA2" s="543"/>
      <c r="TUB2" s="543"/>
      <c r="TUC2" s="543"/>
      <c r="TUD2" s="543"/>
      <c r="TUE2" s="543"/>
      <c r="TUF2" s="543"/>
      <c r="TUG2" s="543"/>
      <c r="TUH2" s="543"/>
      <c r="TUI2" s="543"/>
      <c r="TUJ2" s="543"/>
      <c r="TUK2" s="543"/>
      <c r="TUL2" s="543"/>
      <c r="TUM2" s="543"/>
      <c r="TUN2" s="543"/>
      <c r="TUO2" s="543"/>
      <c r="TUP2" s="543"/>
      <c r="TUQ2" s="543"/>
      <c r="TUR2" s="543"/>
      <c r="TUS2" s="543"/>
      <c r="TUT2" s="543"/>
      <c r="TUU2" s="543"/>
      <c r="TUV2" s="543"/>
      <c r="TUW2" s="543"/>
      <c r="TUX2" s="543"/>
      <c r="TUY2" s="543"/>
      <c r="TUZ2" s="543"/>
      <c r="TVA2" s="543"/>
      <c r="TVB2" s="543"/>
      <c r="TVC2" s="543"/>
      <c r="TVD2" s="543"/>
      <c r="TVE2" s="543"/>
      <c r="TVF2" s="543"/>
      <c r="TVG2" s="543"/>
      <c r="TVH2" s="543"/>
      <c r="TVI2" s="543"/>
      <c r="TVJ2" s="543"/>
      <c r="TVK2" s="543"/>
      <c r="TVL2" s="543"/>
      <c r="TVM2" s="543"/>
      <c r="TVN2" s="543"/>
      <c r="TVO2" s="543"/>
      <c r="TVP2" s="543"/>
      <c r="TVQ2" s="543"/>
      <c r="TVR2" s="543"/>
      <c r="TVS2" s="543"/>
      <c r="TVT2" s="543"/>
      <c r="TVU2" s="543"/>
      <c r="TVV2" s="543"/>
      <c r="TVW2" s="543"/>
      <c r="TVX2" s="543"/>
      <c r="TVY2" s="543"/>
      <c r="TVZ2" s="543"/>
      <c r="TWA2" s="543"/>
      <c r="TWB2" s="543"/>
      <c r="TWC2" s="543"/>
      <c r="TWD2" s="543"/>
      <c r="TWE2" s="543"/>
      <c r="TWF2" s="543"/>
      <c r="TWG2" s="543"/>
      <c r="TWH2" s="543"/>
      <c r="TWI2" s="543"/>
      <c r="TWJ2" s="543"/>
      <c r="TWK2" s="543"/>
      <c r="TWL2" s="543"/>
      <c r="TWM2" s="543"/>
      <c r="TWN2" s="543"/>
      <c r="TWO2" s="543"/>
      <c r="TWP2" s="543"/>
      <c r="TWQ2" s="543"/>
      <c r="TWR2" s="543"/>
      <c r="TWS2" s="543"/>
      <c r="TWT2" s="543"/>
      <c r="TWU2" s="543"/>
      <c r="TWV2" s="543"/>
      <c r="TWW2" s="543"/>
      <c r="TWX2" s="543"/>
      <c r="TWY2" s="543"/>
      <c r="TWZ2" s="543"/>
      <c r="TXA2" s="543"/>
      <c r="TXB2" s="543"/>
      <c r="TXC2" s="543"/>
      <c r="TXD2" s="543"/>
      <c r="TXE2" s="543"/>
      <c r="TXF2" s="543"/>
      <c r="TXG2" s="543"/>
      <c r="TXH2" s="543"/>
      <c r="TXI2" s="543"/>
      <c r="TXJ2" s="543"/>
      <c r="TXK2" s="543"/>
      <c r="TXL2" s="543"/>
      <c r="TXM2" s="543"/>
      <c r="TXN2" s="543"/>
      <c r="TXO2" s="543"/>
      <c r="TXP2" s="543"/>
      <c r="TXQ2" s="543"/>
      <c r="TXR2" s="543"/>
      <c r="TXS2" s="543"/>
      <c r="TXT2" s="543"/>
      <c r="TXU2" s="543"/>
      <c r="TXV2" s="543"/>
      <c r="TXW2" s="543"/>
      <c r="TXX2" s="543"/>
      <c r="TXY2" s="543"/>
      <c r="TXZ2" s="543"/>
      <c r="TYA2" s="543"/>
      <c r="TYB2" s="543"/>
      <c r="TYC2" s="543"/>
      <c r="TYD2" s="543"/>
      <c r="TYE2" s="543"/>
      <c r="TYF2" s="543"/>
      <c r="TYG2" s="543"/>
      <c r="TYH2" s="543"/>
      <c r="TYI2" s="543"/>
      <c r="TYJ2" s="543"/>
      <c r="TYK2" s="543"/>
      <c r="TYL2" s="543"/>
      <c r="TYM2" s="543"/>
      <c r="TYN2" s="543"/>
      <c r="TYO2" s="543"/>
      <c r="TYP2" s="543"/>
      <c r="TYQ2" s="543"/>
      <c r="TYR2" s="543"/>
      <c r="TYS2" s="543"/>
      <c r="TYT2" s="543"/>
      <c r="TYU2" s="543"/>
      <c r="TYV2" s="543"/>
      <c r="TYW2" s="543"/>
      <c r="TYX2" s="543"/>
      <c r="TYY2" s="543"/>
      <c r="TYZ2" s="543"/>
      <c r="TZA2" s="543"/>
      <c r="TZB2" s="543"/>
      <c r="TZC2" s="543"/>
      <c r="TZD2" s="543"/>
      <c r="TZE2" s="543"/>
      <c r="TZF2" s="543"/>
      <c r="TZG2" s="543"/>
      <c r="TZH2" s="543"/>
      <c r="TZI2" s="543"/>
      <c r="TZJ2" s="543"/>
      <c r="TZK2" s="543"/>
      <c r="TZL2" s="543"/>
      <c r="TZM2" s="543"/>
      <c r="TZN2" s="543"/>
      <c r="TZO2" s="543"/>
      <c r="TZP2" s="543"/>
      <c r="TZQ2" s="543"/>
      <c r="TZR2" s="543"/>
      <c r="TZS2" s="543"/>
      <c r="TZT2" s="543"/>
      <c r="TZU2" s="543"/>
      <c r="TZV2" s="543"/>
      <c r="TZW2" s="543"/>
      <c r="TZX2" s="543"/>
      <c r="TZY2" s="543"/>
      <c r="TZZ2" s="543"/>
      <c r="UAA2" s="543"/>
      <c r="UAB2" s="543"/>
      <c r="UAC2" s="543"/>
      <c r="UAD2" s="543"/>
      <c r="UAE2" s="543"/>
      <c r="UAF2" s="543"/>
      <c r="UAG2" s="543"/>
      <c r="UAH2" s="543"/>
      <c r="UAI2" s="543"/>
      <c r="UAJ2" s="543"/>
      <c r="UAK2" s="543"/>
      <c r="UAL2" s="543"/>
      <c r="UAM2" s="543"/>
      <c r="UAN2" s="543"/>
      <c r="UAO2" s="543"/>
      <c r="UAP2" s="543"/>
      <c r="UAQ2" s="543"/>
      <c r="UAR2" s="543"/>
      <c r="UAS2" s="543"/>
      <c r="UAT2" s="543"/>
      <c r="UAU2" s="543"/>
      <c r="UAV2" s="543"/>
      <c r="UAW2" s="543"/>
      <c r="UAX2" s="543"/>
      <c r="UAY2" s="543"/>
      <c r="UAZ2" s="543"/>
      <c r="UBA2" s="543"/>
      <c r="UBB2" s="543"/>
      <c r="UBC2" s="543"/>
      <c r="UBD2" s="543"/>
      <c r="UBE2" s="543"/>
      <c r="UBF2" s="543"/>
      <c r="UBG2" s="543"/>
      <c r="UBH2" s="543"/>
      <c r="UBI2" s="543"/>
      <c r="UBJ2" s="543"/>
      <c r="UBK2" s="543"/>
      <c r="UBL2" s="543"/>
      <c r="UBM2" s="543"/>
      <c r="UBN2" s="543"/>
      <c r="UBO2" s="543"/>
      <c r="UBP2" s="543"/>
      <c r="UBQ2" s="543"/>
      <c r="UBR2" s="543"/>
      <c r="UBS2" s="543"/>
      <c r="UBT2" s="543"/>
      <c r="UBU2" s="543"/>
      <c r="UBV2" s="543"/>
      <c r="UBW2" s="543"/>
      <c r="UBX2" s="543"/>
      <c r="UBY2" s="543"/>
      <c r="UBZ2" s="543"/>
      <c r="UCA2" s="543"/>
      <c r="UCB2" s="543"/>
      <c r="UCC2" s="543"/>
      <c r="UCD2" s="543"/>
      <c r="UCE2" s="543"/>
      <c r="UCF2" s="543"/>
      <c r="UCG2" s="543"/>
      <c r="UCH2" s="543"/>
      <c r="UCI2" s="543"/>
      <c r="UCJ2" s="543"/>
      <c r="UCK2" s="543"/>
      <c r="UCL2" s="543"/>
      <c r="UCM2" s="543"/>
      <c r="UCN2" s="543"/>
      <c r="UCO2" s="543"/>
      <c r="UCP2" s="543"/>
      <c r="UCQ2" s="543"/>
      <c r="UCR2" s="543"/>
      <c r="UCS2" s="543"/>
      <c r="UCT2" s="543"/>
      <c r="UCU2" s="543"/>
      <c r="UCV2" s="543"/>
      <c r="UCW2" s="543"/>
      <c r="UCX2" s="543"/>
      <c r="UCY2" s="543"/>
      <c r="UCZ2" s="543"/>
      <c r="UDA2" s="543"/>
      <c r="UDB2" s="543"/>
      <c r="UDC2" s="543"/>
      <c r="UDD2" s="543"/>
      <c r="UDE2" s="543"/>
      <c r="UDF2" s="543"/>
      <c r="UDG2" s="543"/>
      <c r="UDH2" s="543"/>
      <c r="UDI2" s="543"/>
      <c r="UDJ2" s="543"/>
      <c r="UDK2" s="543"/>
      <c r="UDL2" s="543"/>
      <c r="UDM2" s="543"/>
      <c r="UDN2" s="543"/>
      <c r="UDO2" s="543"/>
      <c r="UDP2" s="543"/>
      <c r="UDQ2" s="543"/>
      <c r="UDR2" s="543"/>
      <c r="UDS2" s="543"/>
      <c r="UDT2" s="543"/>
      <c r="UDU2" s="543"/>
      <c r="UDV2" s="543"/>
      <c r="UDW2" s="543"/>
      <c r="UDX2" s="543"/>
      <c r="UDY2" s="543"/>
      <c r="UDZ2" s="543"/>
      <c r="UEA2" s="543"/>
      <c r="UEB2" s="543"/>
      <c r="UEC2" s="543"/>
      <c r="UED2" s="543"/>
      <c r="UEE2" s="543"/>
      <c r="UEF2" s="543"/>
      <c r="UEG2" s="543"/>
      <c r="UEH2" s="543"/>
      <c r="UEI2" s="543"/>
      <c r="UEJ2" s="543"/>
      <c r="UEK2" s="543"/>
      <c r="UEL2" s="543"/>
      <c r="UEM2" s="543"/>
      <c r="UEN2" s="543"/>
      <c r="UEO2" s="543"/>
      <c r="UEP2" s="543"/>
      <c r="UEQ2" s="543"/>
      <c r="UER2" s="543"/>
      <c r="UES2" s="543"/>
      <c r="UET2" s="543"/>
      <c r="UEU2" s="543"/>
      <c r="UEV2" s="543"/>
      <c r="UEW2" s="543"/>
      <c r="UEX2" s="543"/>
      <c r="UEY2" s="543"/>
      <c r="UEZ2" s="543"/>
      <c r="UFA2" s="543"/>
      <c r="UFB2" s="543"/>
      <c r="UFC2" s="543"/>
      <c r="UFD2" s="543"/>
      <c r="UFE2" s="543"/>
      <c r="UFF2" s="543"/>
      <c r="UFG2" s="543"/>
      <c r="UFH2" s="543"/>
      <c r="UFI2" s="543"/>
      <c r="UFJ2" s="543"/>
      <c r="UFK2" s="543"/>
      <c r="UFL2" s="543"/>
      <c r="UFM2" s="543"/>
      <c r="UFN2" s="543"/>
      <c r="UFO2" s="543"/>
      <c r="UFP2" s="543"/>
      <c r="UFQ2" s="543"/>
      <c r="UFR2" s="543"/>
      <c r="UFS2" s="543"/>
      <c r="UFT2" s="543"/>
      <c r="UFU2" s="543"/>
      <c r="UFV2" s="543"/>
      <c r="UFW2" s="543"/>
      <c r="UFX2" s="543"/>
      <c r="UFY2" s="543"/>
      <c r="UFZ2" s="543"/>
      <c r="UGA2" s="543"/>
      <c r="UGB2" s="543"/>
      <c r="UGC2" s="543"/>
      <c r="UGD2" s="543"/>
      <c r="UGE2" s="543"/>
      <c r="UGF2" s="543"/>
      <c r="UGG2" s="543"/>
      <c r="UGH2" s="543"/>
      <c r="UGI2" s="543"/>
      <c r="UGJ2" s="543"/>
      <c r="UGK2" s="543"/>
      <c r="UGL2" s="543"/>
      <c r="UGM2" s="543"/>
      <c r="UGN2" s="543"/>
      <c r="UGO2" s="543"/>
      <c r="UGP2" s="543"/>
      <c r="UGQ2" s="543"/>
      <c r="UGR2" s="543"/>
      <c r="UGS2" s="543"/>
      <c r="UGT2" s="543"/>
      <c r="UGU2" s="543"/>
      <c r="UGV2" s="543"/>
      <c r="UGW2" s="543"/>
      <c r="UGX2" s="543"/>
      <c r="UGY2" s="543"/>
      <c r="UGZ2" s="543"/>
      <c r="UHA2" s="543"/>
      <c r="UHB2" s="543"/>
      <c r="UHC2" s="543"/>
      <c r="UHD2" s="543"/>
      <c r="UHE2" s="543"/>
      <c r="UHF2" s="543"/>
      <c r="UHG2" s="543"/>
      <c r="UHH2" s="543"/>
      <c r="UHI2" s="543"/>
      <c r="UHJ2" s="543"/>
      <c r="UHK2" s="543"/>
      <c r="UHL2" s="543"/>
      <c r="UHM2" s="543"/>
      <c r="UHN2" s="543"/>
      <c r="UHO2" s="543"/>
      <c r="UHP2" s="543"/>
      <c r="UHQ2" s="543"/>
      <c r="UHR2" s="543"/>
      <c r="UHS2" s="543"/>
      <c r="UHT2" s="543"/>
      <c r="UHU2" s="543"/>
      <c r="UHV2" s="543"/>
      <c r="UHW2" s="543"/>
      <c r="UHX2" s="543"/>
      <c r="UHY2" s="543"/>
      <c r="UHZ2" s="543"/>
      <c r="UIA2" s="543"/>
      <c r="UIB2" s="543"/>
      <c r="UIC2" s="543"/>
      <c r="UID2" s="543"/>
      <c r="UIE2" s="543"/>
      <c r="UIF2" s="543"/>
      <c r="UIG2" s="543"/>
      <c r="UIH2" s="543"/>
      <c r="UII2" s="543"/>
      <c r="UIJ2" s="543"/>
      <c r="UIK2" s="543"/>
      <c r="UIL2" s="543"/>
      <c r="UIM2" s="543"/>
      <c r="UIN2" s="543"/>
      <c r="UIO2" s="543"/>
      <c r="UIP2" s="543"/>
      <c r="UIQ2" s="543"/>
      <c r="UIR2" s="543"/>
      <c r="UIS2" s="543"/>
      <c r="UIT2" s="543"/>
      <c r="UIU2" s="543"/>
      <c r="UIV2" s="543"/>
      <c r="UIW2" s="543"/>
      <c r="UIX2" s="543"/>
      <c r="UIY2" s="543"/>
      <c r="UIZ2" s="543"/>
      <c r="UJA2" s="543"/>
      <c r="UJB2" s="543"/>
      <c r="UJC2" s="543"/>
      <c r="UJD2" s="543"/>
      <c r="UJE2" s="543"/>
      <c r="UJF2" s="543"/>
      <c r="UJG2" s="543"/>
      <c r="UJH2" s="543"/>
      <c r="UJI2" s="543"/>
      <c r="UJJ2" s="543"/>
      <c r="UJK2" s="543"/>
      <c r="UJL2" s="543"/>
      <c r="UJM2" s="543"/>
      <c r="UJN2" s="543"/>
      <c r="UJO2" s="543"/>
      <c r="UJP2" s="543"/>
      <c r="UJQ2" s="543"/>
      <c r="UJR2" s="543"/>
      <c r="UJS2" s="543"/>
      <c r="UJT2" s="543"/>
      <c r="UJU2" s="543"/>
      <c r="UJV2" s="543"/>
      <c r="UJW2" s="543"/>
      <c r="UJX2" s="543"/>
      <c r="UJY2" s="543"/>
      <c r="UJZ2" s="543"/>
      <c r="UKA2" s="543"/>
      <c r="UKB2" s="543"/>
      <c r="UKC2" s="543"/>
      <c r="UKD2" s="543"/>
      <c r="UKE2" s="543"/>
      <c r="UKF2" s="543"/>
      <c r="UKG2" s="543"/>
      <c r="UKH2" s="543"/>
      <c r="UKI2" s="543"/>
      <c r="UKJ2" s="543"/>
      <c r="UKK2" s="543"/>
      <c r="UKL2" s="543"/>
      <c r="UKM2" s="543"/>
      <c r="UKN2" s="543"/>
      <c r="UKO2" s="543"/>
      <c r="UKP2" s="543"/>
      <c r="UKQ2" s="543"/>
      <c r="UKR2" s="543"/>
      <c r="UKS2" s="543"/>
      <c r="UKT2" s="543"/>
      <c r="UKU2" s="543"/>
      <c r="UKV2" s="543"/>
      <c r="UKW2" s="543"/>
      <c r="UKX2" s="543"/>
      <c r="UKY2" s="543"/>
      <c r="UKZ2" s="543"/>
      <c r="ULA2" s="543"/>
      <c r="ULB2" s="543"/>
      <c r="ULC2" s="543"/>
      <c r="ULD2" s="543"/>
      <c r="ULE2" s="543"/>
      <c r="ULF2" s="543"/>
      <c r="ULG2" s="543"/>
      <c r="ULH2" s="543"/>
      <c r="ULI2" s="543"/>
      <c r="ULJ2" s="543"/>
      <c r="ULK2" s="543"/>
      <c r="ULL2" s="543"/>
      <c r="ULM2" s="543"/>
      <c r="ULN2" s="543"/>
      <c r="ULO2" s="543"/>
      <c r="ULP2" s="543"/>
      <c r="ULQ2" s="543"/>
      <c r="ULR2" s="543"/>
      <c r="ULS2" s="543"/>
      <c r="ULT2" s="543"/>
      <c r="ULU2" s="543"/>
      <c r="ULV2" s="543"/>
      <c r="ULW2" s="543"/>
      <c r="ULX2" s="543"/>
      <c r="ULY2" s="543"/>
      <c r="ULZ2" s="543"/>
      <c r="UMA2" s="543"/>
      <c r="UMB2" s="543"/>
      <c r="UMC2" s="543"/>
      <c r="UMD2" s="543"/>
      <c r="UME2" s="543"/>
      <c r="UMF2" s="543"/>
      <c r="UMG2" s="543"/>
      <c r="UMH2" s="543"/>
      <c r="UMI2" s="543"/>
      <c r="UMJ2" s="543"/>
      <c r="UMK2" s="543"/>
      <c r="UML2" s="543"/>
      <c r="UMM2" s="543"/>
      <c r="UMN2" s="543"/>
      <c r="UMO2" s="543"/>
      <c r="UMP2" s="543"/>
      <c r="UMQ2" s="543"/>
      <c r="UMR2" s="543"/>
      <c r="UMS2" s="543"/>
      <c r="UMT2" s="543"/>
      <c r="UMU2" s="543"/>
      <c r="UMV2" s="543"/>
      <c r="UMW2" s="543"/>
      <c r="UMX2" s="543"/>
      <c r="UMY2" s="543"/>
      <c r="UMZ2" s="543"/>
      <c r="UNA2" s="543"/>
      <c r="UNB2" s="543"/>
      <c r="UNC2" s="543"/>
      <c r="UND2" s="543"/>
      <c r="UNE2" s="543"/>
      <c r="UNF2" s="543"/>
      <c r="UNG2" s="543"/>
      <c r="UNH2" s="543"/>
      <c r="UNI2" s="543"/>
      <c r="UNJ2" s="543"/>
      <c r="UNK2" s="543"/>
      <c r="UNL2" s="543"/>
      <c r="UNM2" s="543"/>
      <c r="UNN2" s="543"/>
      <c r="UNO2" s="543"/>
      <c r="UNP2" s="543"/>
      <c r="UNQ2" s="543"/>
      <c r="UNR2" s="543"/>
      <c r="UNS2" s="543"/>
      <c r="UNT2" s="543"/>
      <c r="UNU2" s="543"/>
      <c r="UNV2" s="543"/>
      <c r="UNW2" s="543"/>
      <c r="UNX2" s="543"/>
      <c r="UNY2" s="543"/>
      <c r="UNZ2" s="543"/>
      <c r="UOA2" s="543"/>
      <c r="UOB2" s="543"/>
      <c r="UOC2" s="543"/>
      <c r="UOD2" s="543"/>
      <c r="UOE2" s="543"/>
      <c r="UOF2" s="543"/>
      <c r="UOG2" s="543"/>
      <c r="UOH2" s="543"/>
      <c r="UOI2" s="543"/>
      <c r="UOJ2" s="543"/>
      <c r="UOK2" s="543"/>
      <c r="UOL2" s="543"/>
      <c r="UOM2" s="543"/>
      <c r="UON2" s="543"/>
      <c r="UOO2" s="543"/>
      <c r="UOP2" s="543"/>
      <c r="UOQ2" s="543"/>
      <c r="UOR2" s="543"/>
      <c r="UOS2" s="543"/>
      <c r="UOT2" s="543"/>
      <c r="UOU2" s="543"/>
      <c r="UOV2" s="543"/>
      <c r="UOW2" s="543"/>
      <c r="UOX2" s="543"/>
      <c r="UOY2" s="543"/>
      <c r="UOZ2" s="543"/>
      <c r="UPA2" s="543"/>
      <c r="UPB2" s="543"/>
      <c r="UPC2" s="543"/>
      <c r="UPD2" s="543"/>
      <c r="UPE2" s="543"/>
      <c r="UPF2" s="543"/>
      <c r="UPG2" s="543"/>
      <c r="UPH2" s="543"/>
      <c r="UPI2" s="543"/>
      <c r="UPJ2" s="543"/>
      <c r="UPK2" s="543"/>
      <c r="UPL2" s="543"/>
      <c r="UPM2" s="543"/>
      <c r="UPN2" s="543"/>
      <c r="UPO2" s="543"/>
      <c r="UPP2" s="543"/>
      <c r="UPQ2" s="543"/>
      <c r="UPR2" s="543"/>
      <c r="UPS2" s="543"/>
      <c r="UPT2" s="543"/>
      <c r="UPU2" s="543"/>
      <c r="UPV2" s="543"/>
      <c r="UPW2" s="543"/>
      <c r="UPX2" s="543"/>
      <c r="UPY2" s="543"/>
      <c r="UPZ2" s="543"/>
      <c r="UQA2" s="543"/>
      <c r="UQB2" s="543"/>
      <c r="UQC2" s="543"/>
      <c r="UQD2" s="543"/>
      <c r="UQE2" s="543"/>
      <c r="UQF2" s="543"/>
      <c r="UQG2" s="543"/>
      <c r="UQH2" s="543"/>
      <c r="UQI2" s="543"/>
      <c r="UQJ2" s="543"/>
      <c r="UQK2" s="543"/>
      <c r="UQL2" s="543"/>
      <c r="UQM2" s="543"/>
      <c r="UQN2" s="543"/>
      <c r="UQO2" s="543"/>
      <c r="UQP2" s="543"/>
      <c r="UQQ2" s="543"/>
      <c r="UQR2" s="543"/>
      <c r="UQS2" s="543"/>
      <c r="UQT2" s="543"/>
      <c r="UQU2" s="543"/>
      <c r="UQV2" s="543"/>
      <c r="UQW2" s="543"/>
      <c r="UQX2" s="543"/>
      <c r="UQY2" s="543"/>
      <c r="UQZ2" s="543"/>
      <c r="URA2" s="543"/>
      <c r="URB2" s="543"/>
      <c r="URC2" s="543"/>
      <c r="URD2" s="543"/>
      <c r="URE2" s="543"/>
      <c r="URF2" s="543"/>
      <c r="URG2" s="543"/>
      <c r="URH2" s="543"/>
      <c r="URI2" s="543"/>
      <c r="URJ2" s="543"/>
      <c r="URK2" s="543"/>
      <c r="URL2" s="543"/>
      <c r="URM2" s="543"/>
      <c r="URN2" s="543"/>
      <c r="URO2" s="543"/>
      <c r="URP2" s="543"/>
      <c r="URQ2" s="543"/>
      <c r="URR2" s="543"/>
      <c r="URS2" s="543"/>
      <c r="URT2" s="543"/>
      <c r="URU2" s="543"/>
      <c r="URV2" s="543"/>
      <c r="URW2" s="543"/>
      <c r="URX2" s="543"/>
      <c r="URY2" s="543"/>
      <c r="URZ2" s="543"/>
      <c r="USA2" s="543"/>
      <c r="USB2" s="543"/>
      <c r="USC2" s="543"/>
      <c r="USD2" s="543"/>
      <c r="USE2" s="543"/>
      <c r="USF2" s="543"/>
      <c r="USG2" s="543"/>
      <c r="USH2" s="543"/>
      <c r="USI2" s="543"/>
      <c r="USJ2" s="543"/>
      <c r="USK2" s="543"/>
      <c r="USL2" s="543"/>
      <c r="USM2" s="543"/>
      <c r="USN2" s="543"/>
      <c r="USO2" s="543"/>
      <c r="USP2" s="543"/>
      <c r="USQ2" s="543"/>
      <c r="USR2" s="543"/>
      <c r="USS2" s="543"/>
      <c r="UST2" s="543"/>
      <c r="USU2" s="543"/>
      <c r="USV2" s="543"/>
      <c r="USW2" s="543"/>
      <c r="USX2" s="543"/>
      <c r="USY2" s="543"/>
      <c r="USZ2" s="543"/>
      <c r="UTA2" s="543"/>
      <c r="UTB2" s="543"/>
      <c r="UTC2" s="543"/>
      <c r="UTD2" s="543"/>
      <c r="UTE2" s="543"/>
      <c r="UTF2" s="543"/>
      <c r="UTG2" s="543"/>
      <c r="UTH2" s="543"/>
      <c r="UTI2" s="543"/>
      <c r="UTJ2" s="543"/>
      <c r="UTK2" s="543"/>
      <c r="UTL2" s="543"/>
      <c r="UTM2" s="543"/>
      <c r="UTN2" s="543"/>
      <c r="UTO2" s="543"/>
      <c r="UTP2" s="543"/>
      <c r="UTQ2" s="543"/>
      <c r="UTR2" s="543"/>
      <c r="UTS2" s="543"/>
      <c r="UTT2" s="543"/>
      <c r="UTU2" s="543"/>
      <c r="UTV2" s="543"/>
      <c r="UTW2" s="543"/>
      <c r="UTX2" s="543"/>
      <c r="UTY2" s="543"/>
      <c r="UTZ2" s="543"/>
      <c r="UUA2" s="543"/>
      <c r="UUB2" s="543"/>
      <c r="UUC2" s="543"/>
      <c r="UUD2" s="543"/>
      <c r="UUE2" s="543"/>
      <c r="UUF2" s="543"/>
      <c r="UUG2" s="543"/>
      <c r="UUH2" s="543"/>
      <c r="UUI2" s="543"/>
      <c r="UUJ2" s="543"/>
      <c r="UUK2" s="543"/>
      <c r="UUL2" s="543"/>
      <c r="UUM2" s="543"/>
      <c r="UUN2" s="543"/>
      <c r="UUO2" s="543"/>
      <c r="UUP2" s="543"/>
      <c r="UUQ2" s="543"/>
      <c r="UUR2" s="543"/>
      <c r="UUS2" s="543"/>
      <c r="UUT2" s="543"/>
      <c r="UUU2" s="543"/>
      <c r="UUV2" s="543"/>
      <c r="UUW2" s="543"/>
      <c r="UUX2" s="543"/>
      <c r="UUY2" s="543"/>
      <c r="UUZ2" s="543"/>
      <c r="UVA2" s="543"/>
      <c r="UVB2" s="543"/>
      <c r="UVC2" s="543"/>
      <c r="UVD2" s="543"/>
      <c r="UVE2" s="543"/>
      <c r="UVF2" s="543"/>
      <c r="UVG2" s="543"/>
      <c r="UVH2" s="543"/>
      <c r="UVI2" s="543"/>
      <c r="UVJ2" s="543"/>
      <c r="UVK2" s="543"/>
      <c r="UVL2" s="543"/>
      <c r="UVM2" s="543"/>
      <c r="UVN2" s="543"/>
      <c r="UVO2" s="543"/>
      <c r="UVP2" s="543"/>
      <c r="UVQ2" s="543"/>
      <c r="UVR2" s="543"/>
      <c r="UVS2" s="543"/>
      <c r="UVT2" s="543"/>
      <c r="UVU2" s="543"/>
      <c r="UVV2" s="543"/>
      <c r="UVW2" s="543"/>
      <c r="UVX2" s="543"/>
      <c r="UVY2" s="543"/>
      <c r="UVZ2" s="543"/>
      <c r="UWA2" s="543"/>
      <c r="UWB2" s="543"/>
      <c r="UWC2" s="543"/>
      <c r="UWD2" s="543"/>
      <c r="UWE2" s="543"/>
      <c r="UWF2" s="543"/>
      <c r="UWG2" s="543"/>
      <c r="UWH2" s="543"/>
      <c r="UWI2" s="543"/>
      <c r="UWJ2" s="543"/>
      <c r="UWK2" s="543"/>
      <c r="UWL2" s="543"/>
      <c r="UWM2" s="543"/>
      <c r="UWN2" s="543"/>
      <c r="UWO2" s="543"/>
      <c r="UWP2" s="543"/>
      <c r="UWQ2" s="543"/>
      <c r="UWR2" s="543"/>
      <c r="UWS2" s="543"/>
      <c r="UWT2" s="543"/>
      <c r="UWU2" s="543"/>
      <c r="UWV2" s="543"/>
      <c r="UWW2" s="543"/>
      <c r="UWX2" s="543"/>
      <c r="UWY2" s="543"/>
      <c r="UWZ2" s="543"/>
      <c r="UXA2" s="543"/>
      <c r="UXB2" s="543"/>
      <c r="UXC2" s="543"/>
      <c r="UXD2" s="543"/>
      <c r="UXE2" s="543"/>
      <c r="UXF2" s="543"/>
      <c r="UXG2" s="543"/>
      <c r="UXH2" s="543"/>
      <c r="UXI2" s="543"/>
      <c r="UXJ2" s="543"/>
      <c r="UXK2" s="543"/>
      <c r="UXL2" s="543"/>
      <c r="UXM2" s="543"/>
      <c r="UXN2" s="543"/>
      <c r="UXO2" s="543"/>
      <c r="UXP2" s="543"/>
      <c r="UXQ2" s="543"/>
      <c r="UXR2" s="543"/>
      <c r="UXS2" s="543"/>
      <c r="UXT2" s="543"/>
      <c r="UXU2" s="543"/>
      <c r="UXV2" s="543"/>
      <c r="UXW2" s="543"/>
      <c r="UXX2" s="543"/>
      <c r="UXY2" s="543"/>
      <c r="UXZ2" s="543"/>
      <c r="UYA2" s="543"/>
      <c r="UYB2" s="543"/>
      <c r="UYC2" s="543"/>
      <c r="UYD2" s="543"/>
      <c r="UYE2" s="543"/>
      <c r="UYF2" s="543"/>
      <c r="UYG2" s="543"/>
      <c r="UYH2" s="543"/>
      <c r="UYI2" s="543"/>
      <c r="UYJ2" s="543"/>
      <c r="UYK2" s="543"/>
      <c r="UYL2" s="543"/>
      <c r="UYM2" s="543"/>
      <c r="UYN2" s="543"/>
      <c r="UYO2" s="543"/>
      <c r="UYP2" s="543"/>
      <c r="UYQ2" s="543"/>
      <c r="UYR2" s="543"/>
      <c r="UYS2" s="543"/>
      <c r="UYT2" s="543"/>
      <c r="UYU2" s="543"/>
      <c r="UYV2" s="543"/>
      <c r="UYW2" s="543"/>
      <c r="UYX2" s="543"/>
      <c r="UYY2" s="543"/>
      <c r="UYZ2" s="543"/>
      <c r="UZA2" s="543"/>
      <c r="UZB2" s="543"/>
      <c r="UZC2" s="543"/>
      <c r="UZD2" s="543"/>
      <c r="UZE2" s="543"/>
      <c r="UZF2" s="543"/>
      <c r="UZG2" s="543"/>
      <c r="UZH2" s="543"/>
      <c r="UZI2" s="543"/>
      <c r="UZJ2" s="543"/>
      <c r="UZK2" s="543"/>
      <c r="UZL2" s="543"/>
      <c r="UZM2" s="543"/>
      <c r="UZN2" s="543"/>
      <c r="UZO2" s="543"/>
      <c r="UZP2" s="543"/>
      <c r="UZQ2" s="543"/>
      <c r="UZR2" s="543"/>
      <c r="UZS2" s="543"/>
      <c r="UZT2" s="543"/>
      <c r="UZU2" s="543"/>
      <c r="UZV2" s="543"/>
      <c r="UZW2" s="543"/>
      <c r="UZX2" s="543"/>
      <c r="UZY2" s="543"/>
      <c r="UZZ2" s="543"/>
      <c r="VAA2" s="543"/>
      <c r="VAB2" s="543"/>
      <c r="VAC2" s="543"/>
      <c r="VAD2" s="543"/>
      <c r="VAE2" s="543"/>
      <c r="VAF2" s="543"/>
      <c r="VAG2" s="543"/>
      <c r="VAH2" s="543"/>
      <c r="VAI2" s="543"/>
      <c r="VAJ2" s="543"/>
      <c r="VAK2" s="543"/>
      <c r="VAL2" s="543"/>
      <c r="VAM2" s="543"/>
      <c r="VAN2" s="543"/>
      <c r="VAO2" s="543"/>
      <c r="VAP2" s="543"/>
      <c r="VAQ2" s="543"/>
      <c r="VAR2" s="543"/>
      <c r="VAS2" s="543"/>
      <c r="VAT2" s="543"/>
      <c r="VAU2" s="543"/>
      <c r="VAV2" s="543"/>
      <c r="VAW2" s="543"/>
      <c r="VAX2" s="543"/>
      <c r="VAY2" s="543"/>
      <c r="VAZ2" s="543"/>
      <c r="VBA2" s="543"/>
      <c r="VBB2" s="543"/>
      <c r="VBC2" s="543"/>
      <c r="VBD2" s="543"/>
      <c r="VBE2" s="543"/>
      <c r="VBF2" s="543"/>
      <c r="VBG2" s="543"/>
      <c r="VBH2" s="543"/>
      <c r="VBI2" s="543"/>
      <c r="VBJ2" s="543"/>
      <c r="VBK2" s="543"/>
      <c r="VBL2" s="543"/>
      <c r="VBM2" s="543"/>
      <c r="VBN2" s="543"/>
      <c r="VBO2" s="543"/>
      <c r="VBP2" s="543"/>
      <c r="VBQ2" s="543"/>
      <c r="VBR2" s="543"/>
      <c r="VBS2" s="543"/>
      <c r="VBT2" s="543"/>
      <c r="VBU2" s="543"/>
      <c r="VBV2" s="543"/>
      <c r="VBW2" s="543"/>
      <c r="VBX2" s="543"/>
      <c r="VBY2" s="543"/>
      <c r="VBZ2" s="543"/>
      <c r="VCA2" s="543"/>
      <c r="VCB2" s="543"/>
      <c r="VCC2" s="543"/>
      <c r="VCD2" s="543"/>
      <c r="VCE2" s="543"/>
      <c r="VCF2" s="543"/>
      <c r="VCG2" s="543"/>
      <c r="VCH2" s="543"/>
      <c r="VCI2" s="543"/>
      <c r="VCJ2" s="543"/>
      <c r="VCK2" s="543"/>
      <c r="VCL2" s="543"/>
      <c r="VCM2" s="543"/>
      <c r="VCN2" s="543"/>
      <c r="VCO2" s="543"/>
      <c r="VCP2" s="543"/>
      <c r="VCQ2" s="543"/>
      <c r="VCR2" s="543"/>
      <c r="VCS2" s="543"/>
      <c r="VCT2" s="543"/>
      <c r="VCU2" s="543"/>
      <c r="VCV2" s="543"/>
      <c r="VCW2" s="543"/>
      <c r="VCX2" s="543"/>
      <c r="VCY2" s="543"/>
      <c r="VCZ2" s="543"/>
      <c r="VDA2" s="543"/>
      <c r="VDB2" s="543"/>
      <c r="VDC2" s="543"/>
      <c r="VDD2" s="543"/>
      <c r="VDE2" s="543"/>
      <c r="VDF2" s="543"/>
      <c r="VDG2" s="543"/>
      <c r="VDH2" s="543"/>
      <c r="VDI2" s="543"/>
      <c r="VDJ2" s="543"/>
      <c r="VDK2" s="543"/>
      <c r="VDL2" s="543"/>
      <c r="VDM2" s="543"/>
      <c r="VDN2" s="543"/>
      <c r="VDO2" s="543"/>
      <c r="VDP2" s="543"/>
      <c r="VDQ2" s="543"/>
      <c r="VDR2" s="543"/>
      <c r="VDS2" s="543"/>
      <c r="VDT2" s="543"/>
      <c r="VDU2" s="543"/>
      <c r="VDV2" s="543"/>
      <c r="VDW2" s="543"/>
      <c r="VDX2" s="543"/>
      <c r="VDY2" s="543"/>
      <c r="VDZ2" s="543"/>
      <c r="VEA2" s="543"/>
      <c r="VEB2" s="543"/>
      <c r="VEC2" s="543"/>
      <c r="VED2" s="543"/>
      <c r="VEE2" s="543"/>
      <c r="VEF2" s="543"/>
      <c r="VEG2" s="543"/>
      <c r="VEH2" s="543"/>
      <c r="VEI2" s="543"/>
      <c r="VEJ2" s="543"/>
      <c r="VEK2" s="543"/>
      <c r="VEL2" s="543"/>
      <c r="VEM2" s="543"/>
      <c r="VEN2" s="543"/>
      <c r="VEO2" s="543"/>
      <c r="VEP2" s="543"/>
      <c r="VEQ2" s="543"/>
      <c r="VER2" s="543"/>
      <c r="VES2" s="543"/>
      <c r="VET2" s="543"/>
      <c r="VEU2" s="543"/>
      <c r="VEV2" s="543"/>
      <c r="VEW2" s="543"/>
      <c r="VEX2" s="543"/>
      <c r="VEY2" s="543"/>
      <c r="VEZ2" s="543"/>
      <c r="VFA2" s="543"/>
      <c r="VFB2" s="543"/>
      <c r="VFC2" s="543"/>
      <c r="VFD2" s="543"/>
      <c r="VFE2" s="543"/>
      <c r="VFF2" s="543"/>
      <c r="VFG2" s="543"/>
      <c r="VFH2" s="543"/>
      <c r="VFI2" s="543"/>
      <c r="VFJ2" s="543"/>
      <c r="VFK2" s="543"/>
      <c r="VFL2" s="543"/>
      <c r="VFM2" s="543"/>
      <c r="VFN2" s="543"/>
      <c r="VFO2" s="543"/>
      <c r="VFP2" s="543"/>
      <c r="VFQ2" s="543"/>
      <c r="VFR2" s="543"/>
      <c r="VFS2" s="543"/>
      <c r="VFT2" s="543"/>
      <c r="VFU2" s="543"/>
      <c r="VFV2" s="543"/>
      <c r="VFW2" s="543"/>
      <c r="VFX2" s="543"/>
      <c r="VFY2" s="543"/>
      <c r="VFZ2" s="543"/>
      <c r="VGA2" s="543"/>
      <c r="VGB2" s="543"/>
      <c r="VGC2" s="543"/>
      <c r="VGD2" s="543"/>
      <c r="VGE2" s="543"/>
      <c r="VGF2" s="543"/>
      <c r="VGG2" s="543"/>
      <c r="VGH2" s="543"/>
      <c r="VGI2" s="543"/>
      <c r="VGJ2" s="543"/>
      <c r="VGK2" s="543"/>
      <c r="VGL2" s="543"/>
      <c r="VGM2" s="543"/>
      <c r="VGN2" s="543"/>
      <c r="VGO2" s="543"/>
      <c r="VGP2" s="543"/>
      <c r="VGQ2" s="543"/>
      <c r="VGR2" s="543"/>
      <c r="VGS2" s="543"/>
      <c r="VGT2" s="543"/>
      <c r="VGU2" s="543"/>
      <c r="VGV2" s="543"/>
      <c r="VGW2" s="543"/>
      <c r="VGX2" s="543"/>
      <c r="VGY2" s="543"/>
      <c r="VGZ2" s="543"/>
      <c r="VHA2" s="543"/>
      <c r="VHB2" s="543"/>
      <c r="VHC2" s="543"/>
      <c r="VHD2" s="543"/>
      <c r="VHE2" s="543"/>
      <c r="VHF2" s="543"/>
      <c r="VHG2" s="543"/>
      <c r="VHH2" s="543"/>
      <c r="VHI2" s="543"/>
      <c r="VHJ2" s="543"/>
      <c r="VHK2" s="543"/>
      <c r="VHL2" s="543"/>
      <c r="VHM2" s="543"/>
      <c r="VHN2" s="543"/>
      <c r="VHO2" s="543"/>
      <c r="VHP2" s="543"/>
      <c r="VHQ2" s="543"/>
      <c r="VHR2" s="543"/>
      <c r="VHS2" s="543"/>
      <c r="VHT2" s="543"/>
      <c r="VHU2" s="543"/>
      <c r="VHV2" s="543"/>
      <c r="VHW2" s="543"/>
      <c r="VHX2" s="543"/>
      <c r="VHY2" s="543"/>
      <c r="VHZ2" s="543"/>
      <c r="VIA2" s="543"/>
      <c r="VIB2" s="543"/>
      <c r="VIC2" s="543"/>
      <c r="VID2" s="543"/>
      <c r="VIE2" s="543"/>
      <c r="VIF2" s="543"/>
      <c r="VIG2" s="543"/>
      <c r="VIH2" s="543"/>
      <c r="VII2" s="543"/>
      <c r="VIJ2" s="543"/>
      <c r="VIK2" s="543"/>
      <c r="VIL2" s="543"/>
      <c r="VIM2" s="543"/>
      <c r="VIN2" s="543"/>
      <c r="VIO2" s="543"/>
      <c r="VIP2" s="543"/>
      <c r="VIQ2" s="543"/>
      <c r="VIR2" s="543"/>
      <c r="VIS2" s="543"/>
      <c r="VIT2" s="543"/>
      <c r="VIU2" s="543"/>
      <c r="VIV2" s="543"/>
      <c r="VIW2" s="543"/>
      <c r="VIX2" s="543"/>
      <c r="VIY2" s="543"/>
      <c r="VIZ2" s="543"/>
      <c r="VJA2" s="543"/>
      <c r="VJB2" s="543"/>
      <c r="VJC2" s="543"/>
      <c r="VJD2" s="543"/>
      <c r="VJE2" s="543"/>
      <c r="VJF2" s="543"/>
      <c r="VJG2" s="543"/>
      <c r="VJH2" s="543"/>
      <c r="VJI2" s="543"/>
      <c r="VJJ2" s="543"/>
      <c r="VJK2" s="543"/>
      <c r="VJL2" s="543"/>
      <c r="VJM2" s="543"/>
      <c r="VJN2" s="543"/>
      <c r="VJO2" s="543"/>
      <c r="VJP2" s="543"/>
      <c r="VJQ2" s="543"/>
      <c r="VJR2" s="543"/>
      <c r="VJS2" s="543"/>
      <c r="VJT2" s="543"/>
      <c r="VJU2" s="543"/>
      <c r="VJV2" s="543"/>
      <c r="VJW2" s="543"/>
      <c r="VJX2" s="543"/>
      <c r="VJY2" s="543"/>
      <c r="VJZ2" s="543"/>
      <c r="VKA2" s="543"/>
      <c r="VKB2" s="543"/>
      <c r="VKC2" s="543"/>
      <c r="VKD2" s="543"/>
      <c r="VKE2" s="543"/>
      <c r="VKF2" s="543"/>
      <c r="VKG2" s="543"/>
      <c r="VKH2" s="543"/>
      <c r="VKI2" s="543"/>
      <c r="VKJ2" s="543"/>
      <c r="VKK2" s="543"/>
      <c r="VKL2" s="543"/>
      <c r="VKM2" s="543"/>
      <c r="VKN2" s="543"/>
      <c r="VKO2" s="543"/>
      <c r="VKP2" s="543"/>
      <c r="VKQ2" s="543"/>
      <c r="VKR2" s="543"/>
      <c r="VKS2" s="543"/>
      <c r="VKT2" s="543"/>
      <c r="VKU2" s="543"/>
      <c r="VKV2" s="543"/>
      <c r="VKW2" s="543"/>
      <c r="VKX2" s="543"/>
      <c r="VKY2" s="543"/>
      <c r="VKZ2" s="543"/>
      <c r="VLA2" s="543"/>
      <c r="VLB2" s="543"/>
      <c r="VLC2" s="543"/>
      <c r="VLD2" s="543"/>
      <c r="VLE2" s="543"/>
      <c r="VLF2" s="543"/>
      <c r="VLG2" s="543"/>
      <c r="VLH2" s="543"/>
      <c r="VLI2" s="543"/>
      <c r="VLJ2" s="543"/>
      <c r="VLK2" s="543"/>
      <c r="VLL2" s="543"/>
      <c r="VLM2" s="543"/>
      <c r="VLN2" s="543"/>
      <c r="VLO2" s="543"/>
      <c r="VLP2" s="543"/>
      <c r="VLQ2" s="543"/>
      <c r="VLR2" s="543"/>
      <c r="VLS2" s="543"/>
      <c r="VLT2" s="543"/>
      <c r="VLU2" s="543"/>
      <c r="VLV2" s="543"/>
      <c r="VLW2" s="543"/>
      <c r="VLX2" s="543"/>
      <c r="VLY2" s="543"/>
      <c r="VLZ2" s="543"/>
      <c r="VMA2" s="543"/>
      <c r="VMB2" s="543"/>
      <c r="VMC2" s="543"/>
      <c r="VMD2" s="543"/>
      <c r="VME2" s="543"/>
      <c r="VMF2" s="543"/>
      <c r="VMG2" s="543"/>
      <c r="VMH2" s="543"/>
      <c r="VMI2" s="543"/>
      <c r="VMJ2" s="543"/>
      <c r="VMK2" s="543"/>
      <c r="VML2" s="543"/>
      <c r="VMM2" s="543"/>
      <c r="VMN2" s="543"/>
      <c r="VMO2" s="543"/>
      <c r="VMP2" s="543"/>
      <c r="VMQ2" s="543"/>
      <c r="VMR2" s="543"/>
      <c r="VMS2" s="543"/>
      <c r="VMT2" s="543"/>
      <c r="VMU2" s="543"/>
      <c r="VMV2" s="543"/>
      <c r="VMW2" s="543"/>
      <c r="VMX2" s="543"/>
      <c r="VMY2" s="543"/>
      <c r="VMZ2" s="543"/>
      <c r="VNA2" s="543"/>
      <c r="VNB2" s="543"/>
      <c r="VNC2" s="543"/>
      <c r="VND2" s="543"/>
      <c r="VNE2" s="543"/>
      <c r="VNF2" s="543"/>
      <c r="VNG2" s="543"/>
      <c r="VNH2" s="543"/>
      <c r="VNI2" s="543"/>
      <c r="VNJ2" s="543"/>
      <c r="VNK2" s="543"/>
      <c r="VNL2" s="543"/>
      <c r="VNM2" s="543"/>
      <c r="VNN2" s="543"/>
      <c r="VNO2" s="543"/>
      <c r="VNP2" s="543"/>
      <c r="VNQ2" s="543"/>
      <c r="VNR2" s="543"/>
      <c r="VNS2" s="543"/>
      <c r="VNT2" s="543"/>
      <c r="VNU2" s="543"/>
      <c r="VNV2" s="543"/>
      <c r="VNW2" s="543"/>
      <c r="VNX2" s="543"/>
      <c r="VNY2" s="543"/>
      <c r="VNZ2" s="543"/>
      <c r="VOA2" s="543"/>
      <c r="VOB2" s="543"/>
      <c r="VOC2" s="543"/>
      <c r="VOD2" s="543"/>
      <c r="VOE2" s="543"/>
      <c r="VOF2" s="543"/>
      <c r="VOG2" s="543"/>
      <c r="VOH2" s="543"/>
      <c r="VOI2" s="543"/>
      <c r="VOJ2" s="543"/>
      <c r="VOK2" s="543"/>
      <c r="VOL2" s="543"/>
      <c r="VOM2" s="543"/>
      <c r="VON2" s="543"/>
      <c r="VOO2" s="543"/>
      <c r="VOP2" s="543"/>
      <c r="VOQ2" s="543"/>
      <c r="VOR2" s="543"/>
      <c r="VOS2" s="543"/>
      <c r="VOT2" s="543"/>
      <c r="VOU2" s="543"/>
      <c r="VOV2" s="543"/>
      <c r="VOW2" s="543"/>
      <c r="VOX2" s="543"/>
      <c r="VOY2" s="543"/>
      <c r="VOZ2" s="543"/>
      <c r="VPA2" s="543"/>
      <c r="VPB2" s="543"/>
      <c r="VPC2" s="543"/>
      <c r="VPD2" s="543"/>
      <c r="VPE2" s="543"/>
      <c r="VPF2" s="543"/>
      <c r="VPG2" s="543"/>
      <c r="VPH2" s="543"/>
      <c r="VPI2" s="543"/>
      <c r="VPJ2" s="543"/>
      <c r="VPK2" s="543"/>
      <c r="VPL2" s="543"/>
      <c r="VPM2" s="543"/>
      <c r="VPN2" s="543"/>
      <c r="VPO2" s="543"/>
      <c r="VPP2" s="543"/>
      <c r="VPQ2" s="543"/>
      <c r="VPR2" s="543"/>
      <c r="VPS2" s="543"/>
      <c r="VPT2" s="543"/>
      <c r="VPU2" s="543"/>
      <c r="VPV2" s="543"/>
      <c r="VPW2" s="543"/>
      <c r="VPX2" s="543"/>
      <c r="VPY2" s="543"/>
      <c r="VPZ2" s="543"/>
      <c r="VQA2" s="543"/>
      <c r="VQB2" s="543"/>
      <c r="VQC2" s="543"/>
      <c r="VQD2" s="543"/>
      <c r="VQE2" s="543"/>
      <c r="VQF2" s="543"/>
      <c r="VQG2" s="543"/>
      <c r="VQH2" s="543"/>
      <c r="VQI2" s="543"/>
      <c r="VQJ2" s="543"/>
      <c r="VQK2" s="543"/>
      <c r="VQL2" s="543"/>
      <c r="VQM2" s="543"/>
      <c r="VQN2" s="543"/>
      <c r="VQO2" s="543"/>
      <c r="VQP2" s="543"/>
      <c r="VQQ2" s="543"/>
      <c r="VQR2" s="543"/>
      <c r="VQS2" s="543"/>
      <c r="VQT2" s="543"/>
      <c r="VQU2" s="543"/>
      <c r="VQV2" s="543"/>
      <c r="VQW2" s="543"/>
      <c r="VQX2" s="543"/>
      <c r="VQY2" s="543"/>
      <c r="VQZ2" s="543"/>
      <c r="VRA2" s="543"/>
      <c r="VRB2" s="543"/>
      <c r="VRC2" s="543"/>
      <c r="VRD2" s="543"/>
      <c r="VRE2" s="543"/>
      <c r="VRF2" s="543"/>
      <c r="VRG2" s="543"/>
      <c r="VRH2" s="543"/>
      <c r="VRI2" s="543"/>
      <c r="VRJ2" s="543"/>
      <c r="VRK2" s="543"/>
      <c r="VRL2" s="543"/>
      <c r="VRM2" s="543"/>
      <c r="VRN2" s="543"/>
      <c r="VRO2" s="543"/>
      <c r="VRP2" s="543"/>
      <c r="VRQ2" s="543"/>
      <c r="VRR2" s="543"/>
      <c r="VRS2" s="543"/>
      <c r="VRT2" s="543"/>
      <c r="VRU2" s="543"/>
      <c r="VRV2" s="543"/>
      <c r="VRW2" s="543"/>
      <c r="VRX2" s="543"/>
      <c r="VRY2" s="543"/>
      <c r="VRZ2" s="543"/>
      <c r="VSA2" s="543"/>
      <c r="VSB2" s="543"/>
      <c r="VSC2" s="543"/>
      <c r="VSD2" s="543"/>
      <c r="VSE2" s="543"/>
      <c r="VSF2" s="543"/>
      <c r="VSG2" s="543"/>
      <c r="VSH2" s="543"/>
      <c r="VSI2" s="543"/>
      <c r="VSJ2" s="543"/>
      <c r="VSK2" s="543"/>
      <c r="VSL2" s="543"/>
      <c r="VSM2" s="543"/>
      <c r="VSN2" s="543"/>
      <c r="VSO2" s="543"/>
      <c r="VSP2" s="543"/>
      <c r="VSQ2" s="543"/>
      <c r="VSR2" s="543"/>
      <c r="VSS2" s="543"/>
      <c r="VST2" s="543"/>
      <c r="VSU2" s="543"/>
      <c r="VSV2" s="543"/>
      <c r="VSW2" s="543"/>
      <c r="VSX2" s="543"/>
      <c r="VSY2" s="543"/>
      <c r="VSZ2" s="543"/>
      <c r="VTA2" s="543"/>
      <c r="VTB2" s="543"/>
      <c r="VTC2" s="543"/>
      <c r="VTD2" s="543"/>
      <c r="VTE2" s="543"/>
      <c r="VTF2" s="543"/>
      <c r="VTG2" s="543"/>
      <c r="VTH2" s="543"/>
      <c r="VTI2" s="543"/>
      <c r="VTJ2" s="543"/>
      <c r="VTK2" s="543"/>
      <c r="VTL2" s="543"/>
      <c r="VTM2" s="543"/>
      <c r="VTN2" s="543"/>
      <c r="VTO2" s="543"/>
      <c r="VTP2" s="543"/>
      <c r="VTQ2" s="543"/>
      <c r="VTR2" s="543"/>
      <c r="VTS2" s="543"/>
      <c r="VTT2" s="543"/>
      <c r="VTU2" s="543"/>
      <c r="VTV2" s="543"/>
      <c r="VTW2" s="543"/>
      <c r="VTX2" s="543"/>
      <c r="VTY2" s="543"/>
      <c r="VTZ2" s="543"/>
      <c r="VUA2" s="543"/>
      <c r="VUB2" s="543"/>
      <c r="VUC2" s="543"/>
      <c r="VUD2" s="543"/>
      <c r="VUE2" s="543"/>
      <c r="VUF2" s="543"/>
      <c r="VUG2" s="543"/>
      <c r="VUH2" s="543"/>
      <c r="VUI2" s="543"/>
      <c r="VUJ2" s="543"/>
      <c r="VUK2" s="543"/>
      <c r="VUL2" s="543"/>
      <c r="VUM2" s="543"/>
      <c r="VUN2" s="543"/>
      <c r="VUO2" s="543"/>
      <c r="VUP2" s="543"/>
      <c r="VUQ2" s="543"/>
      <c r="VUR2" s="543"/>
      <c r="VUS2" s="543"/>
      <c r="VUT2" s="543"/>
      <c r="VUU2" s="543"/>
      <c r="VUV2" s="543"/>
      <c r="VUW2" s="543"/>
      <c r="VUX2" s="543"/>
      <c r="VUY2" s="543"/>
      <c r="VUZ2" s="543"/>
      <c r="VVA2" s="543"/>
      <c r="VVB2" s="543"/>
      <c r="VVC2" s="543"/>
      <c r="VVD2" s="543"/>
      <c r="VVE2" s="543"/>
      <c r="VVF2" s="543"/>
      <c r="VVG2" s="543"/>
      <c r="VVH2" s="543"/>
      <c r="VVI2" s="543"/>
      <c r="VVJ2" s="543"/>
      <c r="VVK2" s="543"/>
      <c r="VVL2" s="543"/>
      <c r="VVM2" s="543"/>
      <c r="VVN2" s="543"/>
      <c r="VVO2" s="543"/>
      <c r="VVP2" s="543"/>
      <c r="VVQ2" s="543"/>
      <c r="VVR2" s="543"/>
      <c r="VVS2" s="543"/>
      <c r="VVT2" s="543"/>
      <c r="VVU2" s="543"/>
      <c r="VVV2" s="543"/>
      <c r="VVW2" s="543"/>
      <c r="VVX2" s="543"/>
      <c r="VVY2" s="543"/>
      <c r="VVZ2" s="543"/>
      <c r="VWA2" s="543"/>
      <c r="VWB2" s="543"/>
      <c r="VWC2" s="543"/>
      <c r="VWD2" s="543"/>
      <c r="VWE2" s="543"/>
      <c r="VWF2" s="543"/>
      <c r="VWG2" s="543"/>
      <c r="VWH2" s="543"/>
      <c r="VWI2" s="543"/>
      <c r="VWJ2" s="543"/>
      <c r="VWK2" s="543"/>
      <c r="VWL2" s="543"/>
      <c r="VWM2" s="543"/>
      <c r="VWN2" s="543"/>
      <c r="VWO2" s="543"/>
      <c r="VWP2" s="543"/>
      <c r="VWQ2" s="543"/>
      <c r="VWR2" s="543"/>
      <c r="VWS2" s="543"/>
      <c r="VWT2" s="543"/>
      <c r="VWU2" s="543"/>
      <c r="VWV2" s="543"/>
      <c r="VWW2" s="543"/>
      <c r="VWX2" s="543"/>
      <c r="VWY2" s="543"/>
      <c r="VWZ2" s="543"/>
      <c r="VXA2" s="543"/>
      <c r="VXB2" s="543"/>
      <c r="VXC2" s="543"/>
      <c r="VXD2" s="543"/>
      <c r="VXE2" s="543"/>
      <c r="VXF2" s="543"/>
      <c r="VXG2" s="543"/>
      <c r="VXH2" s="543"/>
      <c r="VXI2" s="543"/>
      <c r="VXJ2" s="543"/>
      <c r="VXK2" s="543"/>
      <c r="VXL2" s="543"/>
      <c r="VXM2" s="543"/>
      <c r="VXN2" s="543"/>
      <c r="VXO2" s="543"/>
      <c r="VXP2" s="543"/>
      <c r="VXQ2" s="543"/>
      <c r="VXR2" s="543"/>
      <c r="VXS2" s="543"/>
      <c r="VXT2" s="543"/>
      <c r="VXU2" s="543"/>
      <c r="VXV2" s="543"/>
      <c r="VXW2" s="543"/>
      <c r="VXX2" s="543"/>
      <c r="VXY2" s="543"/>
      <c r="VXZ2" s="543"/>
      <c r="VYA2" s="543"/>
      <c r="VYB2" s="543"/>
      <c r="VYC2" s="543"/>
      <c r="VYD2" s="543"/>
      <c r="VYE2" s="543"/>
      <c r="VYF2" s="543"/>
      <c r="VYG2" s="543"/>
      <c r="VYH2" s="543"/>
      <c r="VYI2" s="543"/>
      <c r="VYJ2" s="543"/>
      <c r="VYK2" s="543"/>
      <c r="VYL2" s="543"/>
      <c r="VYM2" s="543"/>
      <c r="VYN2" s="543"/>
      <c r="VYO2" s="543"/>
      <c r="VYP2" s="543"/>
      <c r="VYQ2" s="543"/>
      <c r="VYR2" s="543"/>
      <c r="VYS2" s="543"/>
      <c r="VYT2" s="543"/>
      <c r="VYU2" s="543"/>
      <c r="VYV2" s="543"/>
      <c r="VYW2" s="543"/>
      <c r="VYX2" s="543"/>
      <c r="VYY2" s="543"/>
      <c r="VYZ2" s="543"/>
      <c r="VZA2" s="543"/>
      <c r="VZB2" s="543"/>
      <c r="VZC2" s="543"/>
      <c r="VZD2" s="543"/>
      <c r="VZE2" s="543"/>
      <c r="VZF2" s="543"/>
      <c r="VZG2" s="543"/>
      <c r="VZH2" s="543"/>
      <c r="VZI2" s="543"/>
      <c r="VZJ2" s="543"/>
      <c r="VZK2" s="543"/>
      <c r="VZL2" s="543"/>
      <c r="VZM2" s="543"/>
      <c r="VZN2" s="543"/>
      <c r="VZO2" s="543"/>
      <c r="VZP2" s="543"/>
      <c r="VZQ2" s="543"/>
      <c r="VZR2" s="543"/>
      <c r="VZS2" s="543"/>
      <c r="VZT2" s="543"/>
      <c r="VZU2" s="543"/>
      <c r="VZV2" s="543"/>
      <c r="VZW2" s="543"/>
      <c r="VZX2" s="543"/>
      <c r="VZY2" s="543"/>
      <c r="VZZ2" s="543"/>
      <c r="WAA2" s="543"/>
      <c r="WAB2" s="543"/>
      <c r="WAC2" s="543"/>
      <c r="WAD2" s="543"/>
      <c r="WAE2" s="543"/>
      <c r="WAF2" s="543"/>
      <c r="WAG2" s="543"/>
      <c r="WAH2" s="543"/>
      <c r="WAI2" s="543"/>
      <c r="WAJ2" s="543"/>
      <c r="WAK2" s="543"/>
      <c r="WAL2" s="543"/>
      <c r="WAM2" s="543"/>
      <c r="WAN2" s="543"/>
      <c r="WAO2" s="543"/>
      <c r="WAP2" s="543"/>
      <c r="WAQ2" s="543"/>
      <c r="WAR2" s="543"/>
      <c r="WAS2" s="543"/>
      <c r="WAT2" s="543"/>
      <c r="WAU2" s="543"/>
      <c r="WAV2" s="543"/>
      <c r="WAW2" s="543"/>
      <c r="WAX2" s="543"/>
      <c r="WAY2" s="543"/>
      <c r="WAZ2" s="543"/>
      <c r="WBA2" s="543"/>
      <c r="WBB2" s="543"/>
      <c r="WBC2" s="543"/>
      <c r="WBD2" s="543"/>
      <c r="WBE2" s="543"/>
      <c r="WBF2" s="543"/>
      <c r="WBG2" s="543"/>
      <c r="WBH2" s="543"/>
      <c r="WBI2" s="543"/>
      <c r="WBJ2" s="543"/>
      <c r="WBK2" s="543"/>
      <c r="WBL2" s="543"/>
      <c r="WBM2" s="543"/>
      <c r="WBN2" s="543"/>
      <c r="WBO2" s="543"/>
      <c r="WBP2" s="543"/>
      <c r="WBQ2" s="543"/>
      <c r="WBR2" s="543"/>
      <c r="WBS2" s="543"/>
      <c r="WBT2" s="543"/>
      <c r="WBU2" s="543"/>
      <c r="WBV2" s="543"/>
      <c r="WBW2" s="543"/>
      <c r="WBX2" s="543"/>
      <c r="WBY2" s="543"/>
      <c r="WBZ2" s="543"/>
      <c r="WCA2" s="543"/>
      <c r="WCB2" s="543"/>
      <c r="WCC2" s="543"/>
      <c r="WCD2" s="543"/>
      <c r="WCE2" s="543"/>
      <c r="WCF2" s="543"/>
      <c r="WCG2" s="543"/>
      <c r="WCH2" s="543"/>
      <c r="WCI2" s="543"/>
      <c r="WCJ2" s="543"/>
      <c r="WCK2" s="543"/>
      <c r="WCL2" s="543"/>
      <c r="WCM2" s="543"/>
      <c r="WCN2" s="543"/>
      <c r="WCO2" s="543"/>
      <c r="WCP2" s="543"/>
      <c r="WCQ2" s="543"/>
      <c r="WCR2" s="543"/>
      <c r="WCS2" s="543"/>
      <c r="WCT2" s="543"/>
      <c r="WCU2" s="543"/>
      <c r="WCV2" s="543"/>
      <c r="WCW2" s="543"/>
      <c r="WCX2" s="543"/>
      <c r="WCY2" s="543"/>
      <c r="WCZ2" s="543"/>
      <c r="WDA2" s="543"/>
      <c r="WDB2" s="543"/>
      <c r="WDC2" s="543"/>
      <c r="WDD2" s="543"/>
      <c r="WDE2" s="543"/>
      <c r="WDF2" s="543"/>
      <c r="WDG2" s="543"/>
      <c r="WDH2" s="543"/>
      <c r="WDI2" s="543"/>
      <c r="WDJ2" s="543"/>
      <c r="WDK2" s="543"/>
      <c r="WDL2" s="543"/>
      <c r="WDM2" s="543"/>
      <c r="WDN2" s="543"/>
      <c r="WDO2" s="543"/>
      <c r="WDP2" s="543"/>
      <c r="WDQ2" s="543"/>
      <c r="WDR2" s="543"/>
      <c r="WDS2" s="543"/>
      <c r="WDT2" s="543"/>
      <c r="WDU2" s="543"/>
      <c r="WDV2" s="543"/>
      <c r="WDW2" s="543"/>
      <c r="WDX2" s="543"/>
      <c r="WDY2" s="543"/>
      <c r="WDZ2" s="543"/>
      <c r="WEA2" s="543"/>
      <c r="WEB2" s="543"/>
      <c r="WEC2" s="543"/>
      <c r="WED2" s="543"/>
      <c r="WEE2" s="543"/>
      <c r="WEF2" s="543"/>
      <c r="WEG2" s="543"/>
      <c r="WEH2" s="543"/>
      <c r="WEI2" s="543"/>
      <c r="WEJ2" s="543"/>
      <c r="WEK2" s="543"/>
      <c r="WEL2" s="543"/>
      <c r="WEM2" s="543"/>
      <c r="WEN2" s="543"/>
      <c r="WEO2" s="543"/>
      <c r="WEP2" s="543"/>
      <c r="WEQ2" s="543"/>
      <c r="WER2" s="543"/>
      <c r="WES2" s="543"/>
      <c r="WET2" s="543"/>
      <c r="WEU2" s="543"/>
      <c r="WEV2" s="543"/>
      <c r="WEW2" s="543"/>
      <c r="WEX2" s="543"/>
      <c r="WEY2" s="543"/>
      <c r="WEZ2" s="543"/>
      <c r="WFA2" s="543"/>
      <c r="WFB2" s="543"/>
      <c r="WFC2" s="543"/>
      <c r="WFD2" s="543"/>
      <c r="WFE2" s="543"/>
      <c r="WFF2" s="543"/>
      <c r="WFG2" s="543"/>
      <c r="WFH2" s="543"/>
      <c r="WFI2" s="543"/>
      <c r="WFJ2" s="543"/>
      <c r="WFK2" s="543"/>
      <c r="WFL2" s="543"/>
      <c r="WFM2" s="543"/>
      <c r="WFN2" s="543"/>
      <c r="WFO2" s="543"/>
      <c r="WFP2" s="543"/>
      <c r="WFQ2" s="543"/>
      <c r="WFR2" s="543"/>
      <c r="WFS2" s="543"/>
      <c r="WFT2" s="543"/>
      <c r="WFU2" s="543"/>
      <c r="WFV2" s="543"/>
      <c r="WFW2" s="543"/>
      <c r="WFX2" s="543"/>
      <c r="WFY2" s="543"/>
      <c r="WFZ2" s="543"/>
      <c r="WGA2" s="543"/>
      <c r="WGB2" s="543"/>
      <c r="WGC2" s="543"/>
      <c r="WGD2" s="543"/>
      <c r="WGE2" s="543"/>
      <c r="WGF2" s="543"/>
      <c r="WGG2" s="543"/>
      <c r="WGH2" s="543"/>
      <c r="WGI2" s="543"/>
      <c r="WGJ2" s="543"/>
      <c r="WGK2" s="543"/>
      <c r="WGL2" s="543"/>
      <c r="WGM2" s="543"/>
      <c r="WGN2" s="543"/>
      <c r="WGO2" s="543"/>
      <c r="WGP2" s="543"/>
      <c r="WGQ2" s="543"/>
      <c r="WGR2" s="543"/>
      <c r="WGS2" s="543"/>
      <c r="WGT2" s="543"/>
      <c r="WGU2" s="543"/>
      <c r="WGV2" s="543"/>
      <c r="WGW2" s="543"/>
      <c r="WGX2" s="543"/>
      <c r="WGY2" s="543"/>
      <c r="WGZ2" s="543"/>
      <c r="WHA2" s="543"/>
      <c r="WHB2" s="543"/>
      <c r="WHC2" s="543"/>
      <c r="WHD2" s="543"/>
      <c r="WHE2" s="543"/>
      <c r="WHF2" s="543"/>
      <c r="WHG2" s="543"/>
      <c r="WHH2" s="543"/>
      <c r="WHI2" s="543"/>
      <c r="WHJ2" s="543"/>
      <c r="WHK2" s="543"/>
      <c r="WHL2" s="543"/>
      <c r="WHM2" s="543"/>
      <c r="WHN2" s="543"/>
      <c r="WHO2" s="543"/>
      <c r="WHP2" s="543"/>
      <c r="WHQ2" s="543"/>
      <c r="WHR2" s="543"/>
      <c r="WHS2" s="543"/>
      <c r="WHT2" s="543"/>
      <c r="WHU2" s="543"/>
      <c r="WHV2" s="543"/>
      <c r="WHW2" s="543"/>
      <c r="WHX2" s="543"/>
      <c r="WHY2" s="543"/>
      <c r="WHZ2" s="543"/>
      <c r="WIA2" s="543"/>
      <c r="WIB2" s="543"/>
      <c r="WIC2" s="543"/>
      <c r="WID2" s="543"/>
      <c r="WIE2" s="543"/>
      <c r="WIF2" s="543"/>
      <c r="WIG2" s="543"/>
      <c r="WIH2" s="543"/>
      <c r="WII2" s="543"/>
      <c r="WIJ2" s="543"/>
      <c r="WIK2" s="543"/>
      <c r="WIL2" s="543"/>
      <c r="WIM2" s="543"/>
      <c r="WIN2" s="543"/>
      <c r="WIO2" s="543"/>
      <c r="WIP2" s="543"/>
      <c r="WIQ2" s="543"/>
      <c r="WIR2" s="543"/>
      <c r="WIS2" s="543"/>
      <c r="WIT2" s="543"/>
      <c r="WIU2" s="543"/>
      <c r="WIV2" s="543"/>
      <c r="WIW2" s="543"/>
      <c r="WIX2" s="543"/>
      <c r="WIY2" s="543"/>
      <c r="WIZ2" s="543"/>
      <c r="WJA2" s="543"/>
      <c r="WJB2" s="543"/>
      <c r="WJC2" s="543"/>
      <c r="WJD2" s="543"/>
      <c r="WJE2" s="543"/>
      <c r="WJF2" s="543"/>
      <c r="WJG2" s="543"/>
      <c r="WJH2" s="543"/>
      <c r="WJI2" s="543"/>
      <c r="WJJ2" s="543"/>
      <c r="WJK2" s="543"/>
      <c r="WJL2" s="543"/>
      <c r="WJM2" s="543"/>
      <c r="WJN2" s="543"/>
      <c r="WJO2" s="543"/>
      <c r="WJP2" s="543"/>
      <c r="WJQ2" s="543"/>
      <c r="WJR2" s="543"/>
      <c r="WJS2" s="543"/>
      <c r="WJT2" s="543"/>
      <c r="WJU2" s="543"/>
      <c r="WJV2" s="543"/>
      <c r="WJW2" s="543"/>
      <c r="WJX2" s="543"/>
      <c r="WJY2" s="543"/>
      <c r="WJZ2" s="543"/>
      <c r="WKA2" s="543"/>
      <c r="WKB2" s="543"/>
      <c r="WKC2" s="543"/>
      <c r="WKD2" s="543"/>
      <c r="WKE2" s="543"/>
      <c r="WKF2" s="543"/>
      <c r="WKG2" s="543"/>
      <c r="WKH2" s="543"/>
      <c r="WKI2" s="543"/>
      <c r="WKJ2" s="543"/>
      <c r="WKK2" s="543"/>
      <c r="WKL2" s="543"/>
      <c r="WKM2" s="543"/>
      <c r="WKN2" s="543"/>
      <c r="WKO2" s="543"/>
      <c r="WKP2" s="543"/>
      <c r="WKQ2" s="543"/>
      <c r="WKR2" s="543"/>
      <c r="WKS2" s="543"/>
      <c r="WKT2" s="543"/>
      <c r="WKU2" s="543"/>
      <c r="WKV2" s="543"/>
      <c r="WKW2" s="543"/>
      <c r="WKX2" s="543"/>
      <c r="WKY2" s="543"/>
      <c r="WKZ2" s="543"/>
      <c r="WLA2" s="543"/>
      <c r="WLB2" s="543"/>
      <c r="WLC2" s="543"/>
      <c r="WLD2" s="543"/>
      <c r="WLE2" s="543"/>
      <c r="WLF2" s="543"/>
      <c r="WLG2" s="543"/>
      <c r="WLH2" s="543"/>
      <c r="WLI2" s="543"/>
      <c r="WLJ2" s="543"/>
      <c r="WLK2" s="543"/>
      <c r="WLL2" s="543"/>
      <c r="WLM2" s="543"/>
      <c r="WLN2" s="543"/>
      <c r="WLO2" s="543"/>
      <c r="WLP2" s="543"/>
      <c r="WLQ2" s="543"/>
      <c r="WLR2" s="543"/>
      <c r="WLS2" s="543"/>
      <c r="WLT2" s="543"/>
      <c r="WLU2" s="543"/>
      <c r="WLV2" s="543"/>
      <c r="WLW2" s="543"/>
      <c r="WLX2" s="543"/>
      <c r="WLY2" s="543"/>
      <c r="WLZ2" s="543"/>
      <c r="WMA2" s="543"/>
      <c r="WMB2" s="543"/>
      <c r="WMC2" s="543"/>
      <c r="WMD2" s="543"/>
      <c r="WME2" s="543"/>
      <c r="WMF2" s="543"/>
      <c r="WMG2" s="543"/>
      <c r="WMH2" s="543"/>
      <c r="WMI2" s="543"/>
      <c r="WMJ2" s="543"/>
      <c r="WMK2" s="543"/>
      <c r="WML2" s="543"/>
      <c r="WMM2" s="543"/>
      <c r="WMN2" s="543"/>
      <c r="WMO2" s="543"/>
      <c r="WMP2" s="543"/>
      <c r="WMQ2" s="543"/>
      <c r="WMR2" s="543"/>
      <c r="WMS2" s="543"/>
      <c r="WMT2" s="543"/>
      <c r="WMU2" s="543"/>
      <c r="WMV2" s="543"/>
      <c r="WMW2" s="543"/>
      <c r="WMX2" s="543"/>
      <c r="WMY2" s="543"/>
      <c r="WMZ2" s="543"/>
      <c r="WNA2" s="543"/>
      <c r="WNB2" s="543"/>
      <c r="WNC2" s="543"/>
      <c r="WND2" s="543"/>
      <c r="WNE2" s="543"/>
      <c r="WNF2" s="543"/>
      <c r="WNG2" s="543"/>
      <c r="WNH2" s="543"/>
      <c r="WNI2" s="543"/>
      <c r="WNJ2" s="543"/>
      <c r="WNK2" s="543"/>
      <c r="WNL2" s="543"/>
      <c r="WNM2" s="543"/>
      <c r="WNN2" s="543"/>
      <c r="WNO2" s="543"/>
      <c r="WNP2" s="543"/>
      <c r="WNQ2" s="543"/>
      <c r="WNR2" s="543"/>
      <c r="WNS2" s="543"/>
      <c r="WNT2" s="543"/>
      <c r="WNU2" s="543"/>
      <c r="WNV2" s="543"/>
      <c r="WNW2" s="543"/>
      <c r="WNX2" s="543"/>
      <c r="WNY2" s="543"/>
      <c r="WNZ2" s="543"/>
      <c r="WOA2" s="543"/>
      <c r="WOB2" s="543"/>
      <c r="WOC2" s="543"/>
      <c r="WOD2" s="543"/>
      <c r="WOE2" s="543"/>
      <c r="WOF2" s="543"/>
      <c r="WOG2" s="543"/>
      <c r="WOH2" s="543"/>
      <c r="WOI2" s="543"/>
      <c r="WOJ2" s="543"/>
      <c r="WOK2" s="543"/>
      <c r="WOL2" s="543"/>
      <c r="WOM2" s="543"/>
      <c r="WON2" s="543"/>
      <c r="WOO2" s="543"/>
      <c r="WOP2" s="543"/>
      <c r="WOQ2" s="543"/>
      <c r="WOR2" s="543"/>
      <c r="WOS2" s="543"/>
      <c r="WOT2" s="543"/>
      <c r="WOU2" s="543"/>
      <c r="WOV2" s="543"/>
      <c r="WOW2" s="543"/>
      <c r="WOX2" s="543"/>
      <c r="WOY2" s="543"/>
      <c r="WOZ2" s="543"/>
      <c r="WPA2" s="543"/>
      <c r="WPB2" s="543"/>
      <c r="WPC2" s="543"/>
      <c r="WPD2" s="543"/>
      <c r="WPE2" s="543"/>
      <c r="WPF2" s="543"/>
      <c r="WPG2" s="543"/>
      <c r="WPH2" s="543"/>
      <c r="WPI2" s="543"/>
      <c r="WPJ2" s="543"/>
      <c r="WPK2" s="543"/>
      <c r="WPL2" s="543"/>
      <c r="WPM2" s="543"/>
      <c r="WPN2" s="543"/>
      <c r="WPO2" s="543"/>
      <c r="WPP2" s="543"/>
      <c r="WPQ2" s="543"/>
      <c r="WPR2" s="543"/>
      <c r="WPS2" s="543"/>
      <c r="WPT2" s="543"/>
      <c r="WPU2" s="543"/>
      <c r="WPV2" s="543"/>
      <c r="WPW2" s="543"/>
      <c r="WPX2" s="543"/>
      <c r="WPY2" s="543"/>
      <c r="WPZ2" s="543"/>
      <c r="WQA2" s="543"/>
      <c r="WQB2" s="543"/>
      <c r="WQC2" s="543"/>
      <c r="WQD2" s="543"/>
      <c r="WQE2" s="543"/>
      <c r="WQF2" s="543"/>
      <c r="WQG2" s="543"/>
      <c r="WQH2" s="543"/>
      <c r="WQI2" s="543"/>
      <c r="WQJ2" s="543"/>
      <c r="WQK2" s="543"/>
      <c r="WQL2" s="543"/>
      <c r="WQM2" s="543"/>
      <c r="WQN2" s="543"/>
      <c r="WQO2" s="543"/>
      <c r="WQP2" s="543"/>
      <c r="WQQ2" s="543"/>
      <c r="WQR2" s="543"/>
      <c r="WQS2" s="543"/>
      <c r="WQT2" s="543"/>
      <c r="WQU2" s="543"/>
      <c r="WQV2" s="543"/>
      <c r="WQW2" s="543"/>
      <c r="WQX2" s="543"/>
      <c r="WQY2" s="543"/>
      <c r="WQZ2" s="543"/>
      <c r="WRA2" s="543"/>
      <c r="WRB2" s="543"/>
      <c r="WRC2" s="543"/>
      <c r="WRD2" s="543"/>
      <c r="WRE2" s="543"/>
      <c r="WRF2" s="543"/>
      <c r="WRG2" s="543"/>
      <c r="WRH2" s="543"/>
      <c r="WRI2" s="543"/>
      <c r="WRJ2" s="543"/>
      <c r="WRK2" s="543"/>
      <c r="WRL2" s="543"/>
      <c r="WRM2" s="543"/>
      <c r="WRN2" s="543"/>
      <c r="WRO2" s="543"/>
      <c r="WRP2" s="543"/>
      <c r="WRQ2" s="543"/>
      <c r="WRR2" s="543"/>
      <c r="WRS2" s="543"/>
      <c r="WRT2" s="543"/>
      <c r="WRU2" s="543"/>
      <c r="WRV2" s="543"/>
      <c r="WRW2" s="543"/>
      <c r="WRX2" s="543"/>
      <c r="WRY2" s="543"/>
      <c r="WRZ2" s="543"/>
      <c r="WSA2" s="543"/>
      <c r="WSB2" s="543"/>
      <c r="WSC2" s="543"/>
      <c r="WSD2" s="543"/>
      <c r="WSE2" s="543"/>
      <c r="WSF2" s="543"/>
      <c r="WSG2" s="543"/>
      <c r="WSH2" s="543"/>
      <c r="WSI2" s="543"/>
      <c r="WSJ2" s="543"/>
      <c r="WSK2" s="543"/>
      <c r="WSL2" s="543"/>
      <c r="WSM2" s="543"/>
      <c r="WSN2" s="543"/>
      <c r="WSO2" s="543"/>
      <c r="WSP2" s="543"/>
      <c r="WSQ2" s="543"/>
      <c r="WSR2" s="543"/>
      <c r="WSS2" s="543"/>
      <c r="WST2" s="543"/>
      <c r="WSU2" s="543"/>
      <c r="WSV2" s="543"/>
      <c r="WSW2" s="543"/>
      <c r="WSX2" s="543"/>
      <c r="WSY2" s="543"/>
      <c r="WSZ2" s="543"/>
      <c r="WTA2" s="543"/>
      <c r="WTB2" s="543"/>
      <c r="WTC2" s="543"/>
      <c r="WTD2" s="543"/>
      <c r="WTE2" s="543"/>
      <c r="WTF2" s="543"/>
      <c r="WTG2" s="543"/>
      <c r="WTH2" s="543"/>
      <c r="WTI2" s="543"/>
      <c r="WTJ2" s="543"/>
      <c r="WTK2" s="543"/>
      <c r="WTL2" s="543"/>
      <c r="WTM2" s="543"/>
      <c r="WTN2" s="543"/>
      <c r="WTO2" s="543"/>
      <c r="WTP2" s="543"/>
      <c r="WTQ2" s="543"/>
      <c r="WTR2" s="543"/>
      <c r="WTS2" s="543"/>
      <c r="WTT2" s="543"/>
      <c r="WTU2" s="543"/>
      <c r="WTV2" s="543"/>
      <c r="WTW2" s="543"/>
      <c r="WTX2" s="543"/>
      <c r="WTY2" s="543"/>
      <c r="WTZ2" s="543"/>
      <c r="WUA2" s="543"/>
      <c r="WUB2" s="543"/>
      <c r="WUC2" s="543"/>
      <c r="WUD2" s="543"/>
      <c r="WUE2" s="543"/>
      <c r="WUF2" s="543"/>
      <c r="WUG2" s="543"/>
      <c r="WUH2" s="543"/>
      <c r="WUI2" s="543"/>
      <c r="WUJ2" s="543"/>
      <c r="WUK2" s="543"/>
      <c r="WUL2" s="543"/>
      <c r="WUM2" s="543"/>
      <c r="WUN2" s="543"/>
      <c r="WUO2" s="543"/>
      <c r="WUP2" s="543"/>
      <c r="WUQ2" s="543"/>
      <c r="WUR2" s="543"/>
      <c r="WUS2" s="543"/>
      <c r="WUT2" s="543"/>
      <c r="WUU2" s="543"/>
      <c r="WUV2" s="543"/>
      <c r="WUW2" s="543"/>
      <c r="WUX2" s="543"/>
      <c r="WUY2" s="543"/>
      <c r="WUZ2" s="543"/>
      <c r="WVA2" s="543"/>
      <c r="WVB2" s="543"/>
      <c r="WVC2" s="543"/>
      <c r="WVD2" s="543"/>
      <c r="WVE2" s="543"/>
      <c r="WVF2" s="543"/>
      <c r="WVG2" s="543"/>
      <c r="WVH2" s="543"/>
      <c r="WVI2" s="543"/>
      <c r="WVJ2" s="543"/>
      <c r="WVK2" s="543"/>
      <c r="WVL2" s="543"/>
      <c r="WVM2" s="543"/>
      <c r="WVN2" s="543"/>
      <c r="WVO2" s="543"/>
      <c r="WVP2" s="543"/>
      <c r="WVQ2" s="543"/>
      <c r="WVR2" s="543"/>
      <c r="WVS2" s="543"/>
      <c r="WVT2" s="543"/>
      <c r="WVU2" s="543"/>
      <c r="WVV2" s="543"/>
      <c r="WVW2" s="543"/>
      <c r="WVX2" s="543"/>
      <c r="WVY2" s="543"/>
      <c r="WVZ2" s="543"/>
      <c r="WWA2" s="543"/>
      <c r="WWB2" s="543"/>
      <c r="WWC2" s="543"/>
      <c r="WWD2" s="543"/>
      <c r="WWE2" s="543"/>
      <c r="WWF2" s="543"/>
      <c r="WWG2" s="543"/>
      <c r="WWH2" s="543"/>
      <c r="WWI2" s="543"/>
      <c r="WWJ2" s="543"/>
      <c r="WWK2" s="543"/>
      <c r="WWL2" s="543"/>
      <c r="WWM2" s="543"/>
      <c r="WWN2" s="543"/>
      <c r="WWO2" s="543"/>
      <c r="WWP2" s="543"/>
      <c r="WWQ2" s="543"/>
      <c r="WWR2" s="543"/>
      <c r="WWS2" s="543"/>
      <c r="WWT2" s="543"/>
      <c r="WWU2" s="543"/>
      <c r="WWV2" s="543"/>
      <c r="WWW2" s="543"/>
      <c r="WWX2" s="543"/>
      <c r="WWY2" s="543"/>
      <c r="WWZ2" s="543"/>
      <c r="WXA2" s="543"/>
      <c r="WXB2" s="543"/>
      <c r="WXC2" s="543"/>
      <c r="WXD2" s="543"/>
      <c r="WXE2" s="543"/>
      <c r="WXF2" s="543"/>
      <c r="WXG2" s="543"/>
      <c r="WXH2" s="543"/>
      <c r="WXI2" s="543"/>
      <c r="WXJ2" s="543"/>
      <c r="WXK2" s="543"/>
      <c r="WXL2" s="543"/>
      <c r="WXM2" s="543"/>
      <c r="WXN2" s="543"/>
      <c r="WXO2" s="543"/>
      <c r="WXP2" s="543"/>
      <c r="WXQ2" s="543"/>
      <c r="WXR2" s="543"/>
      <c r="WXS2" s="543"/>
      <c r="WXT2" s="543"/>
      <c r="WXU2" s="543"/>
      <c r="WXV2" s="543"/>
      <c r="WXW2" s="543"/>
      <c r="WXX2" s="543"/>
      <c r="WXY2" s="543"/>
      <c r="WXZ2" s="543"/>
      <c r="WYA2" s="543"/>
      <c r="WYB2" s="543"/>
      <c r="WYC2" s="543"/>
      <c r="WYD2" s="543"/>
      <c r="WYE2" s="543"/>
      <c r="WYF2" s="543"/>
      <c r="WYG2" s="543"/>
      <c r="WYH2" s="543"/>
      <c r="WYI2" s="543"/>
      <c r="WYJ2" s="543"/>
      <c r="WYK2" s="543"/>
      <c r="WYL2" s="543"/>
      <c r="WYM2" s="543"/>
      <c r="WYN2" s="543"/>
      <c r="WYO2" s="543"/>
      <c r="WYP2" s="543"/>
      <c r="WYQ2" s="543"/>
      <c r="WYR2" s="543"/>
      <c r="WYS2" s="543"/>
      <c r="WYT2" s="543"/>
      <c r="WYU2" s="543"/>
      <c r="WYV2" s="543"/>
      <c r="WYW2" s="543"/>
      <c r="WYX2" s="543"/>
      <c r="WYY2" s="543"/>
      <c r="WYZ2" s="543"/>
      <c r="WZA2" s="543"/>
      <c r="WZB2" s="543"/>
      <c r="WZC2" s="543"/>
      <c r="WZD2" s="543"/>
      <c r="WZE2" s="543"/>
      <c r="WZF2" s="543"/>
      <c r="WZG2" s="543"/>
      <c r="WZH2" s="543"/>
      <c r="WZI2" s="543"/>
      <c r="WZJ2" s="543"/>
      <c r="WZK2" s="543"/>
      <c r="WZL2" s="543"/>
      <c r="WZM2" s="543"/>
      <c r="WZN2" s="543"/>
      <c r="WZO2" s="543"/>
      <c r="WZP2" s="543"/>
      <c r="WZQ2" s="543"/>
      <c r="WZR2" s="543"/>
      <c r="WZS2" s="543"/>
      <c r="WZT2" s="543"/>
      <c r="WZU2" s="543"/>
      <c r="WZV2" s="543"/>
      <c r="WZW2" s="543"/>
      <c r="WZX2" s="543"/>
      <c r="WZY2" s="543"/>
      <c r="WZZ2" s="543"/>
      <c r="XAA2" s="543"/>
      <c r="XAB2" s="543"/>
      <c r="XAC2" s="543"/>
      <c r="XAD2" s="543"/>
      <c r="XAE2" s="543"/>
      <c r="XAF2" s="543"/>
      <c r="XAG2" s="543"/>
      <c r="XAH2" s="543"/>
      <c r="XAI2" s="543"/>
      <c r="XAJ2" s="543"/>
      <c r="XAK2" s="543"/>
      <c r="XAL2" s="543"/>
      <c r="XAM2" s="543"/>
      <c r="XAN2" s="543"/>
      <c r="XAO2" s="543"/>
      <c r="XAP2" s="543"/>
      <c r="XAQ2" s="543"/>
      <c r="XAR2" s="543"/>
      <c r="XAS2" s="543"/>
      <c r="XAT2" s="543"/>
      <c r="XAU2" s="543"/>
      <c r="XAV2" s="543"/>
      <c r="XAW2" s="543"/>
      <c r="XAX2" s="543"/>
      <c r="XAY2" s="543"/>
      <c r="XAZ2" s="543"/>
      <c r="XBA2" s="543"/>
      <c r="XBB2" s="543"/>
      <c r="XBC2" s="543"/>
      <c r="XBD2" s="543"/>
      <c r="XBE2" s="543"/>
      <c r="XBF2" s="543"/>
      <c r="XBG2" s="543"/>
      <c r="XBH2" s="543"/>
      <c r="XBI2" s="543"/>
      <c r="XBJ2" s="543"/>
      <c r="XBK2" s="543"/>
      <c r="XBL2" s="543"/>
      <c r="XBM2" s="543"/>
      <c r="XBN2" s="543"/>
      <c r="XBO2" s="543"/>
      <c r="XBP2" s="543"/>
      <c r="XBQ2" s="543"/>
      <c r="XBR2" s="543"/>
      <c r="XBS2" s="543"/>
      <c r="XBT2" s="543"/>
      <c r="XBU2" s="543"/>
      <c r="XBV2" s="543"/>
      <c r="XBW2" s="543"/>
      <c r="XBX2" s="543"/>
      <c r="XBY2" s="543"/>
      <c r="XBZ2" s="543"/>
      <c r="XCA2" s="543"/>
      <c r="XCB2" s="543"/>
      <c r="XCC2" s="543"/>
      <c r="XCD2" s="543"/>
      <c r="XCE2" s="543"/>
      <c r="XCF2" s="543"/>
      <c r="XCG2" s="543"/>
      <c r="XCH2" s="543"/>
      <c r="XCI2" s="543"/>
      <c r="XCJ2" s="543"/>
      <c r="XCK2" s="543"/>
      <c r="XCL2" s="543"/>
      <c r="XCM2" s="543"/>
      <c r="XCN2" s="543"/>
      <c r="XCO2" s="543"/>
      <c r="XCP2" s="543"/>
      <c r="XCQ2" s="543"/>
      <c r="XCR2" s="543"/>
      <c r="XCS2" s="543"/>
      <c r="XCT2" s="543"/>
      <c r="XCU2" s="543"/>
      <c r="XCV2" s="543"/>
      <c r="XCW2" s="543"/>
      <c r="XCX2" s="543"/>
      <c r="XCY2" s="543"/>
      <c r="XCZ2" s="543"/>
      <c r="XDA2" s="543"/>
      <c r="XDB2" s="543"/>
      <c r="XDC2" s="543"/>
      <c r="XDD2" s="543"/>
      <c r="XDE2" s="543"/>
      <c r="XDF2" s="543"/>
      <c r="XDG2" s="543"/>
      <c r="XDH2" s="543"/>
      <c r="XDI2" s="543"/>
      <c r="XDJ2" s="543"/>
      <c r="XDK2" s="543"/>
      <c r="XDL2" s="543"/>
      <c r="XDM2" s="543"/>
      <c r="XDN2" s="543"/>
      <c r="XDO2" s="543"/>
      <c r="XDP2" s="543"/>
      <c r="XDQ2" s="543"/>
      <c r="XDR2" s="543"/>
      <c r="XDS2" s="543"/>
      <c r="XDT2" s="543"/>
      <c r="XDU2" s="543"/>
      <c r="XDV2" s="543"/>
      <c r="XDW2" s="543"/>
      <c r="XDX2" s="543"/>
      <c r="XDY2" s="543"/>
      <c r="XDZ2" s="543"/>
      <c r="XEA2" s="543"/>
      <c r="XEB2" s="543"/>
      <c r="XEC2" s="543"/>
      <c r="XED2" s="543"/>
      <c r="XEE2" s="543"/>
      <c r="XEF2" s="543"/>
      <c r="XEG2" s="543"/>
      <c r="XEH2" s="543"/>
      <c r="XEI2" s="543"/>
      <c r="XEJ2" s="543"/>
      <c r="XEK2" s="543"/>
      <c r="XEL2" s="543"/>
      <c r="XEM2" s="543"/>
      <c r="XEN2" s="543"/>
      <c r="XEO2" s="543"/>
      <c r="XEP2" s="543"/>
      <c r="XEQ2" s="543"/>
      <c r="XER2" s="543"/>
      <c r="XES2" s="543"/>
      <c r="XET2" s="543"/>
      <c r="XEU2" s="543"/>
      <c r="XEV2" s="543"/>
      <c r="XEW2" s="543"/>
      <c r="XEX2" s="543"/>
      <c r="XEY2" s="543"/>
      <c r="XEZ2" s="543"/>
      <c r="XFA2" s="543"/>
      <c r="XFB2" s="543"/>
      <c r="XFC2" s="543"/>
    </row>
    <row r="7" spans="1:16383" s="54" customFormat="1" ht="60.75" thickBot="1" x14ac:dyDescent="0.25">
      <c r="B7" s="53" t="s">
        <v>213</v>
      </c>
      <c r="C7" s="53" t="s">
        <v>214</v>
      </c>
      <c r="D7" s="544" t="s">
        <v>215</v>
      </c>
      <c r="E7" s="544"/>
      <c r="F7" s="544"/>
      <c r="G7" s="52" t="s">
        <v>224</v>
      </c>
      <c r="H7" s="52" t="s">
        <v>223</v>
      </c>
      <c r="I7" s="53" t="s">
        <v>217</v>
      </c>
      <c r="J7" s="168" t="s">
        <v>275</v>
      </c>
      <c r="L7" s="73"/>
      <c r="M7" s="73"/>
      <c r="N7" s="73"/>
      <c r="O7" s="73"/>
    </row>
    <row r="8" spans="1:16383" s="54" customFormat="1" ht="35.25" customHeight="1" thickTop="1" thickBot="1" x14ac:dyDescent="0.25">
      <c r="B8" s="545" t="s">
        <v>220</v>
      </c>
      <c r="C8" s="546" t="s">
        <v>473</v>
      </c>
      <c r="D8" s="548" t="s">
        <v>472</v>
      </c>
      <c r="E8" s="549"/>
      <c r="F8" s="550"/>
      <c r="G8" s="522" t="s">
        <v>780</v>
      </c>
      <c r="H8" s="74"/>
      <c r="I8" s="551" t="s">
        <v>222</v>
      </c>
      <c r="J8" s="558" t="s">
        <v>828</v>
      </c>
      <c r="L8" s="73"/>
      <c r="M8" s="73"/>
      <c r="N8" s="73"/>
      <c r="O8" s="73"/>
    </row>
    <row r="9" spans="1:16383" s="54" customFormat="1" ht="35.25" customHeight="1" thickTop="1" thickBot="1" x14ac:dyDescent="0.25">
      <c r="B9" s="545"/>
      <c r="C9" s="547"/>
      <c r="D9" s="554" t="s">
        <v>271</v>
      </c>
      <c r="E9" s="554"/>
      <c r="F9" s="554"/>
      <c r="G9" s="529"/>
      <c r="H9" s="75"/>
      <c r="I9" s="552"/>
      <c r="J9" s="559"/>
      <c r="L9" s="73"/>
      <c r="M9" s="73"/>
      <c r="N9" s="73"/>
      <c r="O9" s="73"/>
    </row>
    <row r="10" spans="1:16383" s="54" customFormat="1" ht="28.5" customHeight="1" thickTop="1" x14ac:dyDescent="0.2">
      <c r="B10" s="545"/>
      <c r="C10" s="547"/>
      <c r="D10" s="530" t="s">
        <v>763</v>
      </c>
      <c r="E10" s="531"/>
      <c r="F10" s="532"/>
      <c r="G10" s="522" t="s">
        <v>446</v>
      </c>
      <c r="H10" s="541"/>
      <c r="I10" s="552"/>
      <c r="J10" s="559"/>
      <c r="L10" s="73"/>
      <c r="M10" s="73"/>
      <c r="N10" s="73"/>
      <c r="O10" s="73"/>
    </row>
    <row r="11" spans="1:16383" s="54" customFormat="1" ht="23.25" customHeight="1" thickBot="1" x14ac:dyDescent="0.25">
      <c r="B11" s="545"/>
      <c r="C11" s="547"/>
      <c r="D11" s="533" t="s">
        <v>201</v>
      </c>
      <c r="E11" s="533"/>
      <c r="F11" s="59" t="s">
        <v>187</v>
      </c>
      <c r="G11" s="529"/>
      <c r="H11" s="542"/>
      <c r="I11" s="552"/>
      <c r="J11" s="559"/>
      <c r="L11" s="73"/>
      <c r="M11" s="73"/>
      <c r="N11" s="73"/>
      <c r="O11" s="73"/>
    </row>
    <row r="12" spans="1:16383" s="54" customFormat="1" ht="29.25" customHeight="1" thickTop="1" thickBot="1" x14ac:dyDescent="0.25">
      <c r="B12" s="545"/>
      <c r="C12" s="547"/>
      <c r="D12" s="535" t="s">
        <v>269</v>
      </c>
      <c r="E12" s="536"/>
      <c r="F12" s="537"/>
      <c r="G12" s="529"/>
      <c r="H12" s="74"/>
      <c r="I12" s="552"/>
      <c r="J12" s="559"/>
      <c r="L12" s="73"/>
      <c r="M12" s="73"/>
      <c r="N12" s="73"/>
      <c r="O12" s="73"/>
    </row>
    <row r="13" spans="1:16383" s="54" customFormat="1" ht="23.25" customHeight="1" thickTop="1" thickBot="1" x14ac:dyDescent="0.25">
      <c r="B13" s="545"/>
      <c r="C13" s="547"/>
      <c r="D13" s="95" t="s">
        <v>756</v>
      </c>
      <c r="E13" s="96"/>
      <c r="F13" s="96"/>
      <c r="G13" s="529"/>
      <c r="H13" s="74"/>
      <c r="I13" s="552"/>
      <c r="J13" s="559"/>
      <c r="L13" s="73"/>
      <c r="M13" s="73"/>
      <c r="N13" s="73"/>
      <c r="O13" s="73"/>
    </row>
    <row r="14" spans="1:16383" s="54" customFormat="1" ht="23.25" customHeight="1" thickTop="1" thickBot="1" x14ac:dyDescent="0.25">
      <c r="B14" s="545"/>
      <c r="C14" s="547"/>
      <c r="D14" s="95" t="s">
        <v>757</v>
      </c>
      <c r="E14" s="96"/>
      <c r="F14" s="96"/>
      <c r="G14" s="529"/>
      <c r="H14" s="74"/>
      <c r="I14" s="552"/>
      <c r="J14" s="559"/>
      <c r="L14" s="73"/>
      <c r="M14" s="73"/>
      <c r="N14" s="73"/>
      <c r="O14" s="73"/>
    </row>
    <row r="15" spans="1:16383" s="54" customFormat="1" ht="30.75" customHeight="1" thickTop="1" thickBot="1" x14ac:dyDescent="0.25">
      <c r="B15" s="545"/>
      <c r="C15" s="547"/>
      <c r="D15" s="534" t="s">
        <v>270</v>
      </c>
      <c r="E15" s="534"/>
      <c r="F15" s="534"/>
      <c r="G15" s="529"/>
      <c r="H15" s="76"/>
      <c r="I15" s="552"/>
      <c r="J15" s="559"/>
      <c r="L15" s="73"/>
      <c r="M15" s="73"/>
      <c r="N15" s="73"/>
      <c r="O15" s="73"/>
    </row>
    <row r="16" spans="1:16383" s="54" customFormat="1" ht="17.25" customHeight="1" thickTop="1" thickBot="1" x14ac:dyDescent="0.25">
      <c r="B16" s="545"/>
      <c r="C16" s="575" t="s">
        <v>777</v>
      </c>
      <c r="D16" s="521" t="s">
        <v>448</v>
      </c>
      <c r="E16" s="521"/>
      <c r="F16" s="521"/>
      <c r="G16" s="522" t="s">
        <v>447</v>
      </c>
      <c r="H16" s="77"/>
      <c r="I16" s="552"/>
      <c r="J16" s="559"/>
      <c r="L16" s="73"/>
      <c r="M16" s="73"/>
      <c r="N16" s="73"/>
      <c r="O16" s="73"/>
    </row>
    <row r="17" spans="1:15" s="54" customFormat="1" ht="79.5" customHeight="1" thickTop="1" x14ac:dyDescent="0.2">
      <c r="B17" s="545"/>
      <c r="C17" s="576"/>
      <c r="D17" s="524" t="s">
        <v>216</v>
      </c>
      <c r="E17" s="524"/>
      <c r="F17" s="524"/>
      <c r="G17" s="523"/>
      <c r="H17" s="78"/>
      <c r="I17" s="552"/>
      <c r="J17" s="559"/>
      <c r="L17" s="73"/>
      <c r="M17" s="73"/>
      <c r="N17" s="73"/>
      <c r="O17" s="73"/>
    </row>
    <row r="18" spans="1:15" s="54" customFormat="1" ht="24.75" customHeight="1" thickBot="1" x14ac:dyDescent="0.25">
      <c r="B18" s="545"/>
      <c r="C18" s="525" t="s">
        <v>821</v>
      </c>
      <c r="D18" s="528" t="s">
        <v>758</v>
      </c>
      <c r="E18" s="528"/>
      <c r="F18" s="528"/>
      <c r="G18" s="522" t="s">
        <v>760</v>
      </c>
      <c r="H18" s="79"/>
      <c r="I18" s="552"/>
      <c r="J18" s="559"/>
      <c r="L18" s="73"/>
      <c r="M18" s="73"/>
      <c r="N18" s="73"/>
      <c r="O18" s="73"/>
    </row>
    <row r="19" spans="1:15" s="54" customFormat="1" ht="27" customHeight="1" thickTop="1" thickBot="1" x14ac:dyDescent="0.25">
      <c r="B19" s="545"/>
      <c r="C19" s="526"/>
      <c r="D19" s="528" t="s">
        <v>759</v>
      </c>
      <c r="E19" s="528"/>
      <c r="F19" s="528"/>
      <c r="G19" s="529"/>
      <c r="H19" s="74"/>
      <c r="I19" s="553"/>
      <c r="J19" s="560"/>
      <c r="L19" s="73"/>
      <c r="M19" s="73"/>
      <c r="N19" s="73"/>
      <c r="O19" s="73"/>
    </row>
    <row r="20" spans="1:15" s="54" customFormat="1" ht="27" customHeight="1" thickTop="1" x14ac:dyDescent="0.2">
      <c r="B20" s="545"/>
      <c r="C20" s="526"/>
      <c r="D20" s="164" t="s">
        <v>479</v>
      </c>
      <c r="E20" s="165"/>
      <c r="F20" s="166"/>
      <c r="G20" s="529"/>
      <c r="H20" s="555" t="s">
        <v>764</v>
      </c>
      <c r="I20" s="566" t="s">
        <v>273</v>
      </c>
      <c r="J20" s="561" t="s">
        <v>820</v>
      </c>
      <c r="L20" s="73"/>
      <c r="M20" s="73"/>
      <c r="N20" s="73"/>
      <c r="O20" s="73"/>
    </row>
    <row r="21" spans="1:15" s="54" customFormat="1" ht="27" customHeight="1" x14ac:dyDescent="0.2">
      <c r="B21" s="545"/>
      <c r="C21" s="526"/>
      <c r="D21" s="164" t="s">
        <v>480</v>
      </c>
      <c r="E21" s="165"/>
      <c r="F21" s="166"/>
      <c r="G21" s="529"/>
      <c r="H21" s="556"/>
      <c r="I21" s="567"/>
      <c r="J21" s="562"/>
      <c r="L21" s="73"/>
      <c r="M21" s="73"/>
      <c r="N21" s="73"/>
      <c r="O21" s="73"/>
    </row>
    <row r="22" spans="1:15" s="54" customFormat="1" ht="27" customHeight="1" x14ac:dyDescent="0.2">
      <c r="B22" s="545"/>
      <c r="C22" s="527"/>
      <c r="D22" s="164" t="s">
        <v>481</v>
      </c>
      <c r="E22" s="165"/>
      <c r="F22" s="166"/>
      <c r="G22" s="523"/>
      <c r="H22" s="557"/>
      <c r="I22" s="568"/>
      <c r="J22" s="563"/>
      <c r="L22" s="73"/>
      <c r="M22" s="73"/>
      <c r="N22" s="73"/>
      <c r="O22" s="73"/>
    </row>
    <row r="23" spans="1:15" ht="24" hidden="1" customHeight="1" thickBot="1" x14ac:dyDescent="0.25">
      <c r="B23" s="545"/>
      <c r="C23" s="538" t="s">
        <v>449</v>
      </c>
      <c r="D23" s="539"/>
      <c r="E23" s="539"/>
      <c r="F23" s="540"/>
      <c r="G23" s="80"/>
      <c r="H23" s="42"/>
      <c r="I23" s="41"/>
      <c r="J23" s="169"/>
      <c r="K23" s="2"/>
      <c r="O23" s="6"/>
    </row>
    <row r="24" spans="1:15" ht="24.75" hidden="1" customHeight="1" thickTop="1" thickBot="1" x14ac:dyDescent="0.25">
      <c r="B24" s="545"/>
      <c r="C24" s="569" t="s">
        <v>761</v>
      </c>
      <c r="D24" s="50" t="s">
        <v>765</v>
      </c>
      <c r="E24" s="51"/>
      <c r="F24" s="51"/>
      <c r="G24" s="522" t="s">
        <v>498</v>
      </c>
      <c r="H24" s="81"/>
      <c r="I24" s="572" t="s">
        <v>222</v>
      </c>
      <c r="J24" s="561" t="s">
        <v>789</v>
      </c>
      <c r="K24" s="2"/>
      <c r="O24" s="6"/>
    </row>
    <row r="25" spans="1:15" ht="24.75" hidden="1" customHeight="1" thickTop="1" thickBot="1" x14ac:dyDescent="0.25">
      <c r="B25" s="545"/>
      <c r="C25" s="570"/>
      <c r="D25" s="50" t="s">
        <v>766</v>
      </c>
      <c r="E25" s="51"/>
      <c r="F25" s="51"/>
      <c r="G25" s="529"/>
      <c r="H25" s="81"/>
      <c r="I25" s="573"/>
      <c r="J25" s="562"/>
      <c r="K25" s="2"/>
      <c r="O25" s="6"/>
    </row>
    <row r="26" spans="1:15" ht="15.75" hidden="1" customHeight="1" thickTop="1" thickBot="1" x14ac:dyDescent="0.25">
      <c r="B26" s="545"/>
      <c r="C26" s="571"/>
      <c r="D26" s="50" t="s">
        <v>767</v>
      </c>
      <c r="E26" s="51"/>
      <c r="F26" s="51"/>
      <c r="G26" s="523"/>
      <c r="H26" s="81"/>
      <c r="I26" s="574"/>
      <c r="J26" s="563"/>
      <c r="K26" s="2"/>
      <c r="O26" s="6"/>
    </row>
    <row r="27" spans="1:15" x14ac:dyDescent="0.2">
      <c r="B27" s="499"/>
    </row>
    <row r="28" spans="1:15" ht="16.5" hidden="1" x14ac:dyDescent="0.2">
      <c r="A28" s="16" t="s">
        <v>773</v>
      </c>
    </row>
    <row r="30" spans="1:15" s="70" customFormat="1" ht="15" x14ac:dyDescent="0.25">
      <c r="A30" s="163"/>
      <c r="B30" s="163"/>
      <c r="C30" s="163"/>
      <c r="D30" s="163"/>
      <c r="E30" s="163"/>
      <c r="F30" s="163"/>
      <c r="G30" s="163"/>
      <c r="H30" s="163"/>
      <c r="I30" s="163"/>
      <c r="J30" s="163"/>
      <c r="K30" s="82"/>
      <c r="L30" s="82"/>
      <c r="M30" s="82"/>
      <c r="N30" s="82"/>
      <c r="O30" s="82"/>
    </row>
    <row r="31" spans="1:15" s="70" customFormat="1" ht="15" x14ac:dyDescent="0.25">
      <c r="A31" s="167" t="s">
        <v>263</v>
      </c>
      <c r="B31" s="2"/>
      <c r="C31" s="2"/>
      <c r="D31" s="2"/>
      <c r="E31" s="2"/>
      <c r="F31" s="2"/>
      <c r="G31" s="2"/>
      <c r="H31" s="2"/>
      <c r="I31" s="2"/>
      <c r="J31" s="2"/>
      <c r="K31" s="6"/>
      <c r="L31" s="6"/>
      <c r="M31" s="6"/>
      <c r="N31" s="6"/>
      <c r="O31" s="2"/>
    </row>
    <row r="32" spans="1:15" s="54" customFormat="1" ht="12.75" x14ac:dyDescent="0.2">
      <c r="A32" s="509" t="s">
        <v>264</v>
      </c>
      <c r="B32" s="509"/>
      <c r="C32" s="509"/>
      <c r="D32" s="509"/>
      <c r="E32" s="509"/>
      <c r="F32" s="509"/>
      <c r="G32" s="509"/>
      <c r="H32" s="509"/>
      <c r="I32" s="509"/>
      <c r="J32" s="509"/>
      <c r="K32" s="509"/>
      <c r="L32" s="509"/>
      <c r="M32" s="509"/>
      <c r="N32" s="509"/>
      <c r="O32" s="509"/>
    </row>
    <row r="33" spans="1:15" s="54" customFormat="1" ht="12.75" x14ac:dyDescent="0.2">
      <c r="A33" s="509"/>
      <c r="B33" s="509"/>
      <c r="C33" s="509"/>
      <c r="D33" s="509"/>
      <c r="E33" s="509"/>
      <c r="F33" s="509"/>
      <c r="G33" s="509"/>
      <c r="H33" s="509"/>
      <c r="I33" s="509"/>
      <c r="J33" s="509"/>
      <c r="K33" s="509"/>
      <c r="L33" s="509"/>
      <c r="M33" s="509"/>
      <c r="N33" s="509"/>
      <c r="O33" s="509"/>
    </row>
    <row r="34" spans="1:15" s="54" customFormat="1" ht="12.75" customHeight="1" x14ac:dyDescent="0.2">
      <c r="A34" s="510" t="s">
        <v>819</v>
      </c>
      <c r="B34" s="509"/>
      <c r="C34" s="509"/>
      <c r="D34" s="509"/>
      <c r="E34" s="509"/>
      <c r="F34" s="509"/>
      <c r="G34" s="509"/>
      <c r="H34" s="509"/>
      <c r="I34" s="509"/>
      <c r="J34" s="509"/>
      <c r="K34" s="509"/>
      <c r="L34" s="509"/>
      <c r="M34" s="509"/>
      <c r="N34" s="509"/>
      <c r="O34" s="509"/>
    </row>
    <row r="35" spans="1:15" s="54" customFormat="1" ht="12.75" customHeight="1" x14ac:dyDescent="0.2">
      <c r="A35" s="509"/>
      <c r="B35" s="509"/>
      <c r="C35" s="509"/>
      <c r="D35" s="509"/>
      <c r="E35" s="509"/>
      <c r="F35" s="509"/>
      <c r="G35" s="509"/>
      <c r="H35" s="509"/>
      <c r="I35" s="509"/>
      <c r="J35" s="509"/>
      <c r="K35" s="509"/>
      <c r="L35" s="509"/>
      <c r="M35" s="509"/>
      <c r="N35" s="509"/>
      <c r="O35" s="509"/>
    </row>
  </sheetData>
  <sheetProtection password="B847" sheet="1" objects="1" scenarios="1"/>
  <mergeCells count="1126">
    <mergeCell ref="J8:J19"/>
    <mergeCell ref="J20:J22"/>
    <mergeCell ref="J24:J26"/>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 ref="I20:I22"/>
    <mergeCell ref="C24:C26"/>
    <mergeCell ref="G24:G26"/>
    <mergeCell ref="I24:I26"/>
    <mergeCell ref="C16:C17"/>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XEZ2:XFC2"/>
    <mergeCell ref="D7:F7"/>
    <mergeCell ref="B8:B26"/>
    <mergeCell ref="C8:C15"/>
    <mergeCell ref="D8:F8"/>
    <mergeCell ref="G8:G9"/>
    <mergeCell ref="I8:I19"/>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H20:H22"/>
    <mergeCell ref="WRS2:WSG2"/>
    <mergeCell ref="WSH2:WSV2"/>
    <mergeCell ref="WSW2:WTK2"/>
    <mergeCell ref="D16:F16"/>
    <mergeCell ref="G16:G17"/>
    <mergeCell ref="D17:F17"/>
    <mergeCell ref="C18:C22"/>
    <mergeCell ref="D18:F18"/>
    <mergeCell ref="G18:G22"/>
    <mergeCell ref="D19:F19"/>
    <mergeCell ref="D10:F10"/>
    <mergeCell ref="G10:G15"/>
    <mergeCell ref="D11:E11"/>
    <mergeCell ref="D15:F15"/>
    <mergeCell ref="D12:F12"/>
    <mergeCell ref="C23:F23"/>
    <mergeCell ref="H10:H11"/>
    <mergeCell ref="A32:O33"/>
    <mergeCell ref="A34:O35"/>
    <mergeCell ref="XEK2:XEY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s>
  <dataValidations count="1">
    <dataValidation type="list" allowBlank="1" showInputMessage="1" showErrorMessage="1" sqref="H8 H10 H24:H26 H18:H19 H16 H12:H14">
      <formula1>"Oui,Non"</formula1>
    </dataValidation>
  </dataValidations>
  <hyperlinks>
    <hyperlink ref="F11"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25"/>
  <sheetViews>
    <sheetView showGridLines="0" topLeftCell="B92" zoomScale="80" zoomScaleNormal="80" workbookViewId="0">
      <selection activeCell="E133" sqref="E133:N133"/>
    </sheetView>
  </sheetViews>
  <sheetFormatPr baseColWidth="10" defaultRowHeight="12.75" x14ac:dyDescent="0.2"/>
  <cols>
    <col min="1" max="1" width="5.28515625" style="237" hidden="1" customWidth="1"/>
    <col min="2" max="2" width="14.85546875" style="237" customWidth="1"/>
    <col min="3" max="3" width="24.85546875" style="237" customWidth="1"/>
    <col min="4" max="4" width="17.140625" style="237" customWidth="1"/>
    <col min="5" max="5" width="25.140625" style="237" customWidth="1"/>
    <col min="6" max="6" width="23.42578125" style="237" customWidth="1"/>
    <col min="7" max="7" width="22.140625" style="237" customWidth="1"/>
    <col min="8" max="8" width="16" style="237" customWidth="1"/>
    <col min="9" max="9" width="18.5703125" style="237" customWidth="1"/>
    <col min="10" max="10" width="15.140625" style="237" customWidth="1"/>
    <col min="11" max="11" width="15.28515625" style="237" customWidth="1"/>
    <col min="12" max="12" width="14.7109375" style="237" customWidth="1"/>
    <col min="13" max="13" width="16.42578125" style="237" customWidth="1"/>
    <col min="14" max="14" width="11.42578125" style="237"/>
    <col min="15" max="15" width="15.28515625" style="237" customWidth="1"/>
    <col min="16" max="16384" width="11.42578125" style="237"/>
  </cols>
  <sheetData>
    <row r="1" spans="2:16" ht="22.5" customHeight="1" x14ac:dyDescent="0.2">
      <c r="B1" s="650" t="s">
        <v>814</v>
      </c>
      <c r="C1" s="651"/>
      <c r="D1" s="651"/>
      <c r="E1" s="651"/>
      <c r="F1" s="651"/>
      <c r="G1" s="651"/>
      <c r="H1" s="651"/>
      <c r="I1" s="651"/>
      <c r="J1" s="651"/>
      <c r="K1" s="651"/>
      <c r="L1" s="651"/>
      <c r="M1" s="651"/>
      <c r="N1" s="651"/>
      <c r="O1" s="652"/>
    </row>
    <row r="2" spans="2:16" ht="21.75" customHeight="1" x14ac:dyDescent="0.2">
      <c r="B2" s="653" t="s">
        <v>0</v>
      </c>
      <c r="C2" s="654"/>
      <c r="D2" s="654"/>
      <c r="E2" s="654"/>
      <c r="F2" s="654"/>
      <c r="G2" s="654"/>
      <c r="H2" s="654"/>
      <c r="I2" s="654"/>
      <c r="J2" s="654"/>
      <c r="K2" s="654"/>
      <c r="L2" s="654"/>
      <c r="M2" s="654"/>
      <c r="N2" s="654"/>
      <c r="O2" s="655"/>
    </row>
    <row r="3" spans="2:16" s="239" customFormat="1" ht="21.75" customHeight="1" x14ac:dyDescent="0.2">
      <c r="B3" s="238"/>
      <c r="C3" s="238"/>
      <c r="D3" s="238"/>
      <c r="E3" s="238"/>
      <c r="F3" s="238"/>
      <c r="G3" s="238"/>
      <c r="H3" s="238"/>
      <c r="I3" s="238"/>
      <c r="J3" s="238"/>
      <c r="K3" s="238"/>
      <c r="L3" s="238"/>
      <c r="M3" s="238"/>
      <c r="N3" s="238"/>
      <c r="O3" s="238"/>
    </row>
    <row r="4" spans="2:16" s="239" customFormat="1" ht="9.9499999999999993" customHeight="1" thickBot="1" x14ac:dyDescent="0.25">
      <c r="B4" s="238"/>
      <c r="C4" s="238"/>
      <c r="D4" s="238"/>
      <c r="E4" s="238"/>
      <c r="F4" s="238"/>
      <c r="G4" s="238"/>
      <c r="H4" s="238"/>
      <c r="I4" s="238"/>
      <c r="J4" s="238"/>
      <c r="K4" s="238"/>
      <c r="L4" s="238"/>
      <c r="M4" s="238"/>
      <c r="N4" s="238"/>
      <c r="O4" s="238"/>
    </row>
    <row r="5" spans="2:16" s="239" customFormat="1" ht="20.100000000000001" customHeight="1" thickTop="1" thickBot="1" x14ac:dyDescent="0.25">
      <c r="B5" s="660" t="s">
        <v>1</v>
      </c>
      <c r="C5" s="660"/>
      <c r="E5" s="656"/>
      <c r="F5" s="657"/>
      <c r="G5" s="658"/>
      <c r="H5" s="240" t="s">
        <v>187</v>
      </c>
      <c r="I5" s="241"/>
      <c r="J5" s="242">
        <f>+LEN(E5)</f>
        <v>0</v>
      </c>
      <c r="K5" s="663" t="str">
        <f>IF(AND(J5&gt;0,J5&lt;14),"Le numéro SIRET est composé de 14 chiffres",IF(J5&gt;14,"Le numéro SIRET est composé de 14 chiffres",""))</f>
        <v/>
      </c>
      <c r="L5" s="663"/>
      <c r="M5" s="663"/>
      <c r="N5" s="663"/>
      <c r="O5" s="243"/>
    </row>
    <row r="6" spans="2:16" ht="9.9499999999999993" customHeight="1" thickTop="1" thickBot="1" x14ac:dyDescent="0.25">
      <c r="B6" s="244"/>
      <c r="C6" s="244"/>
      <c r="E6" s="245"/>
      <c r="F6" s="245"/>
      <c r="G6" s="245"/>
      <c r="H6" s="245"/>
      <c r="I6" s="245"/>
      <c r="J6" s="245"/>
      <c r="K6" s="245"/>
      <c r="L6" s="245"/>
      <c r="M6" s="245"/>
      <c r="N6" s="245"/>
      <c r="O6" s="245"/>
    </row>
    <row r="7" spans="2:16" ht="20.100000000000001" customHeight="1" thickTop="1" thickBot="1" x14ac:dyDescent="0.25">
      <c r="B7" s="246" t="s">
        <v>45</v>
      </c>
      <c r="C7" s="244"/>
      <c r="E7" s="612"/>
      <c r="F7" s="613"/>
      <c r="G7" s="613"/>
      <c r="H7" s="613"/>
      <c r="I7" s="613"/>
      <c r="J7" s="613"/>
      <c r="K7" s="613"/>
      <c r="L7" s="614"/>
      <c r="M7" s="247"/>
      <c r="N7" s="248"/>
      <c r="O7" s="248"/>
    </row>
    <row r="8" spans="2:16" ht="9.9499999999999993" customHeight="1" thickTop="1" thickBot="1" x14ac:dyDescent="0.25">
      <c r="B8" s="246"/>
      <c r="C8" s="244"/>
      <c r="E8" s="249"/>
      <c r="F8" s="249"/>
      <c r="G8" s="249"/>
      <c r="H8" s="249"/>
      <c r="I8" s="249"/>
      <c r="J8" s="249"/>
      <c r="K8" s="249"/>
      <c r="L8" s="249"/>
      <c r="M8" s="249"/>
      <c r="N8" s="249"/>
      <c r="O8" s="249"/>
    </row>
    <row r="9" spans="2:16" ht="20.100000000000001" customHeight="1" thickTop="1" thickBot="1" x14ac:dyDescent="0.25">
      <c r="B9" s="246" t="s">
        <v>166</v>
      </c>
      <c r="C9" s="244"/>
      <c r="E9" s="632"/>
      <c r="F9" s="613"/>
      <c r="G9" s="613"/>
      <c r="H9" s="613"/>
      <c r="I9" s="613"/>
      <c r="J9" s="613"/>
      <c r="K9" s="613"/>
      <c r="L9" s="614"/>
      <c r="M9" s="250"/>
      <c r="N9" s="91"/>
      <c r="O9" s="91"/>
    </row>
    <row r="10" spans="2:16" ht="9.9499999999999993" customHeight="1" thickTop="1" thickBot="1" x14ac:dyDescent="0.25">
      <c r="B10" s="246"/>
      <c r="C10" s="244"/>
      <c r="E10" s="249"/>
      <c r="F10" s="249"/>
      <c r="G10" s="249"/>
      <c r="H10" s="249"/>
      <c r="I10" s="249"/>
      <c r="J10" s="249"/>
      <c r="K10" s="249"/>
      <c r="L10" s="249"/>
      <c r="M10" s="249"/>
      <c r="N10" s="249"/>
      <c r="O10" s="249"/>
    </row>
    <row r="11" spans="2:16" ht="20.100000000000001" customHeight="1" thickTop="1" thickBot="1" x14ac:dyDescent="0.25">
      <c r="B11" s="246" t="s">
        <v>167</v>
      </c>
      <c r="C11" s="244"/>
      <c r="E11" s="18"/>
      <c r="F11" s="245"/>
      <c r="G11" s="251" t="s">
        <v>183</v>
      </c>
      <c r="H11" s="632"/>
      <c r="I11" s="613"/>
      <c r="J11" s="613"/>
      <c r="K11" s="613"/>
      <c r="L11" s="614"/>
      <c r="M11" s="249"/>
      <c r="N11" s="249"/>
      <c r="O11" s="249"/>
    </row>
    <row r="12" spans="2:16" ht="9.9499999999999993" customHeight="1" thickTop="1" x14ac:dyDescent="0.2">
      <c r="B12" s="252"/>
      <c r="C12" s="252"/>
      <c r="D12" s="252"/>
      <c r="E12" s="253"/>
      <c r="F12" s="252"/>
      <c r="G12" s="252"/>
      <c r="H12" s="252"/>
      <c r="I12" s="252"/>
      <c r="J12" s="252"/>
      <c r="K12" s="252"/>
      <c r="L12" s="252"/>
      <c r="M12" s="252"/>
      <c r="N12" s="252"/>
      <c r="O12" s="252"/>
      <c r="P12" s="252"/>
    </row>
    <row r="13" spans="2:16" ht="20.100000000000001" customHeight="1" x14ac:dyDescent="0.2">
      <c r="B13" s="624" t="s">
        <v>46</v>
      </c>
      <c r="C13" s="624"/>
      <c r="D13" s="624"/>
      <c r="E13" s="624"/>
      <c r="F13" s="624"/>
      <c r="G13" s="624"/>
      <c r="H13" s="624"/>
      <c r="I13" s="624"/>
      <c r="J13" s="624"/>
      <c r="K13" s="624"/>
      <c r="L13" s="624"/>
      <c r="M13" s="624"/>
      <c r="N13" s="624"/>
      <c r="O13" s="624"/>
      <c r="P13" s="252"/>
    </row>
    <row r="14" spans="2:16" ht="9.9499999999999993" customHeight="1" thickBot="1" x14ac:dyDescent="0.25">
      <c r="B14" s="252"/>
      <c r="C14" s="252"/>
      <c r="D14" s="252"/>
      <c r="E14" s="252"/>
      <c r="F14" s="252"/>
      <c r="G14" s="252"/>
      <c r="H14" s="252"/>
      <c r="I14" s="252"/>
      <c r="J14" s="252"/>
      <c r="K14" s="252"/>
      <c r="L14" s="252"/>
      <c r="M14" s="252"/>
      <c r="N14" s="252"/>
      <c r="O14" s="252"/>
      <c r="P14" s="252"/>
    </row>
    <row r="15" spans="2:16" ht="20.100000000000001" customHeight="1" thickTop="1" thickBot="1" x14ac:dyDescent="0.25">
      <c r="B15" s="246" t="s">
        <v>2</v>
      </c>
      <c r="C15" s="632"/>
      <c r="D15" s="613"/>
      <c r="E15" s="614"/>
      <c r="G15" s="246" t="s">
        <v>3</v>
      </c>
      <c r="H15" s="632"/>
      <c r="I15" s="613"/>
      <c r="J15" s="613"/>
      <c r="K15" s="614"/>
    </row>
    <row r="16" spans="2:16" ht="9.9499999999999993" customHeight="1" thickTop="1" thickBot="1" x14ac:dyDescent="0.25">
      <c r="B16" s="244"/>
    </row>
    <row r="17" spans="2:16" ht="20.100000000000001" customHeight="1" thickTop="1" thickBot="1" x14ac:dyDescent="0.25">
      <c r="B17" s="246" t="s">
        <v>4</v>
      </c>
      <c r="C17" s="632"/>
      <c r="D17" s="613"/>
      <c r="E17" s="613"/>
      <c r="F17" s="613"/>
      <c r="G17" s="613"/>
      <c r="H17" s="613"/>
      <c r="I17" s="613"/>
      <c r="J17" s="613"/>
      <c r="K17" s="614"/>
    </row>
    <row r="18" spans="2:16" ht="9.9499999999999993" customHeight="1" thickTop="1" thickBot="1" x14ac:dyDescent="0.25">
      <c r="B18" s="244"/>
    </row>
    <row r="19" spans="2:16" ht="20.100000000000001" customHeight="1" thickTop="1" thickBot="1" x14ac:dyDescent="0.25">
      <c r="B19" s="246" t="s">
        <v>5</v>
      </c>
      <c r="C19" s="661"/>
      <c r="D19" s="662"/>
      <c r="G19" s="246" t="s">
        <v>254</v>
      </c>
      <c r="H19" s="578" t="s">
        <v>255</v>
      </c>
      <c r="I19" s="579"/>
      <c r="J19" s="579"/>
      <c r="K19" s="580"/>
    </row>
    <row r="20" spans="2:16" ht="9.9499999999999993" customHeight="1" thickTop="1" x14ac:dyDescent="0.2">
      <c r="B20" s="252"/>
      <c r="C20" s="252"/>
      <c r="D20" s="252"/>
      <c r="E20" s="252"/>
      <c r="F20" s="252"/>
      <c r="G20" s="252"/>
      <c r="H20" s="252"/>
      <c r="I20" s="252"/>
      <c r="J20" s="252"/>
      <c r="K20" s="252"/>
      <c r="L20" s="252"/>
      <c r="M20" s="252"/>
      <c r="N20" s="252"/>
      <c r="O20" s="252"/>
      <c r="P20" s="252"/>
    </row>
    <row r="21" spans="2:16" ht="20.100000000000001" customHeight="1" x14ac:dyDescent="0.2">
      <c r="B21" s="624" t="s">
        <v>47</v>
      </c>
      <c r="C21" s="624"/>
      <c r="D21" s="624"/>
      <c r="E21" s="624"/>
      <c r="F21" s="624"/>
      <c r="G21" s="624"/>
      <c r="H21" s="624"/>
      <c r="I21" s="624"/>
      <c r="J21" s="624"/>
      <c r="K21" s="624"/>
      <c r="L21" s="624"/>
      <c r="M21" s="624"/>
      <c r="N21" s="624"/>
      <c r="O21" s="624"/>
      <c r="P21" s="252"/>
    </row>
    <row r="22" spans="2:16" ht="9.9499999999999993" customHeight="1" thickBot="1" x14ac:dyDescent="0.25">
      <c r="B22" s="252"/>
      <c r="C22" s="252"/>
      <c r="D22" s="252"/>
      <c r="E22" s="252"/>
      <c r="F22" s="252"/>
      <c r="G22" s="252"/>
      <c r="H22" s="252"/>
      <c r="I22" s="252"/>
      <c r="J22" s="252"/>
      <c r="K22" s="252"/>
      <c r="L22" s="252"/>
      <c r="M22" s="252"/>
      <c r="N22" s="252"/>
      <c r="O22" s="252"/>
      <c r="P22" s="252"/>
    </row>
    <row r="23" spans="2:16" ht="30" customHeight="1" thickTop="1" thickBot="1" x14ac:dyDescent="0.25">
      <c r="B23" s="664" t="s">
        <v>514</v>
      </c>
      <c r="C23" s="665"/>
      <c r="D23" s="19"/>
      <c r="F23" s="246" t="s">
        <v>813</v>
      </c>
      <c r="I23" s="19"/>
      <c r="K23" s="254" t="s">
        <v>188</v>
      </c>
      <c r="L23" s="28"/>
      <c r="M23" s="254" t="s">
        <v>189</v>
      </c>
      <c r="N23" s="28"/>
    </row>
    <row r="24" spans="2:16" ht="9.9499999999999993" customHeight="1" thickTop="1" thickBot="1" x14ac:dyDescent="0.25"/>
    <row r="25" spans="2:16" s="255" customFormat="1" ht="20.100000000000001" customHeight="1" thickTop="1" thickBot="1" x14ac:dyDescent="0.3">
      <c r="B25" s="246" t="s">
        <v>190</v>
      </c>
      <c r="D25" s="19"/>
      <c r="F25" s="659" t="s">
        <v>515</v>
      </c>
      <c r="G25" s="659"/>
      <c r="I25" s="666"/>
      <c r="J25" s="667"/>
      <c r="K25" s="668"/>
    </row>
    <row r="26" spans="2:16" s="255" customFormat="1" ht="9.9499999999999993" customHeight="1" thickTop="1" x14ac:dyDescent="0.25">
      <c r="B26" s="256"/>
      <c r="D26" s="257"/>
      <c r="F26" s="258"/>
      <c r="G26" s="258"/>
      <c r="I26" s="259"/>
      <c r="J26" s="259"/>
      <c r="K26" s="259"/>
    </row>
    <row r="27" spans="2:16" s="255" customFormat="1" ht="9.9499999999999993" customHeight="1" thickBot="1" x14ac:dyDescent="0.3">
      <c r="B27" s="256"/>
      <c r="D27" s="257"/>
      <c r="F27" s="258"/>
      <c r="G27" s="258"/>
      <c r="I27" s="259"/>
      <c r="J27" s="259"/>
      <c r="K27" s="259"/>
    </row>
    <row r="28" spans="2:16" ht="33" customHeight="1" thickTop="1" thickBot="1" x14ac:dyDescent="0.25">
      <c r="B28" s="246" t="s">
        <v>53</v>
      </c>
      <c r="D28" s="669"/>
      <c r="E28" s="670"/>
      <c r="F28" s="670"/>
      <c r="G28" s="670"/>
      <c r="H28" s="670"/>
      <c r="I28" s="670"/>
      <c r="J28" s="670"/>
      <c r="K28" s="670"/>
      <c r="L28" s="670"/>
      <c r="M28" s="670"/>
      <c r="N28" s="670"/>
      <c r="O28" s="671"/>
    </row>
    <row r="29" spans="2:16" s="239" customFormat="1" ht="13.5" customHeight="1" thickTop="1" x14ac:dyDescent="0.2">
      <c r="B29" s="260"/>
      <c r="D29" s="261"/>
      <c r="E29" s="261"/>
      <c r="F29" s="261"/>
      <c r="G29" s="261"/>
      <c r="H29" s="261"/>
      <c r="I29" s="261"/>
      <c r="J29" s="261"/>
      <c r="K29" s="261"/>
      <c r="L29" s="261"/>
      <c r="M29" s="261"/>
      <c r="N29" s="261"/>
      <c r="O29" s="261"/>
    </row>
    <row r="30" spans="2:16" ht="20.100000000000001" customHeight="1" x14ac:dyDescent="0.2">
      <c r="B30" s="262" t="s">
        <v>14</v>
      </c>
      <c r="D30" s="672" t="str">
        <f>IF('Page de garde projet'!G14="","A sélectionner sur le 1er onglet",'Page de garde projet'!G14)</f>
        <v>Fonds de lutte contre les addictions (12.04.04)</v>
      </c>
      <c r="E30" s="673"/>
      <c r="F30" s="673"/>
      <c r="G30" s="673"/>
      <c r="H30" s="673"/>
      <c r="I30" s="673"/>
      <c r="J30" s="674"/>
      <c r="K30" s="263"/>
      <c r="L30" s="637" t="str">
        <f>IF(D30="A sélectionner sur le 1er onglet","Aucune thématique n'est sélectionnée sur le premier onglet donc le dossier sera rejeté et non instruit","")</f>
        <v/>
      </c>
      <c r="M30" s="637"/>
      <c r="N30" s="637"/>
      <c r="O30" s="637"/>
    </row>
    <row r="31" spans="2:16" ht="9.9499999999999993" customHeight="1" x14ac:dyDescent="0.2">
      <c r="L31" s="637"/>
      <c r="M31" s="637"/>
      <c r="N31" s="637"/>
      <c r="O31" s="637"/>
    </row>
    <row r="32" spans="2:16" ht="9.9499999999999993" customHeight="1" x14ac:dyDescent="0.2"/>
    <row r="33" spans="2:17" ht="9.9499999999999993" customHeight="1" x14ac:dyDescent="0.2">
      <c r="B33" s="252"/>
      <c r="C33" s="252"/>
      <c r="D33" s="252"/>
      <c r="E33" s="252"/>
      <c r="F33" s="252"/>
      <c r="G33" s="252"/>
      <c r="H33" s="252"/>
      <c r="I33" s="252"/>
      <c r="J33" s="252"/>
      <c r="K33" s="252"/>
      <c r="L33" s="252"/>
      <c r="M33" s="252"/>
      <c r="N33" s="252"/>
      <c r="O33" s="252"/>
      <c r="P33" s="252"/>
    </row>
    <row r="34" spans="2:17" ht="20.100000000000001" customHeight="1" x14ac:dyDescent="0.2">
      <c r="B34" s="624" t="s">
        <v>16</v>
      </c>
      <c r="C34" s="624"/>
      <c r="D34" s="624"/>
      <c r="E34" s="624"/>
      <c r="F34" s="624"/>
      <c r="G34" s="624"/>
      <c r="H34" s="624"/>
      <c r="I34" s="624"/>
      <c r="J34" s="624"/>
      <c r="K34" s="624"/>
      <c r="L34" s="624"/>
      <c r="M34" s="624"/>
      <c r="N34" s="624"/>
      <c r="O34" s="624"/>
      <c r="P34" s="252"/>
    </row>
    <row r="35" spans="2:17" ht="21" customHeight="1" x14ac:dyDescent="0.2">
      <c r="B35" s="252"/>
      <c r="C35" s="252"/>
      <c r="D35" s="252"/>
      <c r="E35" s="252"/>
      <c r="F35" s="252"/>
      <c r="G35" s="252"/>
      <c r="H35" s="252"/>
      <c r="I35" s="252"/>
      <c r="J35" s="252"/>
      <c r="K35" s="252"/>
      <c r="L35" s="252"/>
      <c r="M35" s="252"/>
      <c r="N35" s="252"/>
      <c r="O35" s="252"/>
      <c r="P35" s="252"/>
    </row>
    <row r="36" spans="2:17" ht="14.25" x14ac:dyDescent="0.2">
      <c r="B36" s="260" t="s">
        <v>192</v>
      </c>
      <c r="C36" s="252"/>
      <c r="D36" s="252"/>
      <c r="E36" s="252"/>
      <c r="F36" s="252"/>
      <c r="G36" s="252"/>
      <c r="H36" s="252"/>
      <c r="I36" s="252"/>
      <c r="J36" s="252"/>
      <c r="K36" s="252"/>
      <c r="L36" s="252"/>
      <c r="M36" s="252"/>
      <c r="N36" s="252"/>
      <c r="O36" s="252"/>
      <c r="P36" s="252"/>
    </row>
    <row r="37" spans="2:17" ht="44.25" customHeight="1" thickBot="1" x14ac:dyDescent="0.25">
      <c r="B37" s="644" t="s">
        <v>781</v>
      </c>
      <c r="C37" s="645"/>
      <c r="D37" s="645"/>
      <c r="E37" s="645"/>
      <c r="F37" s="645"/>
      <c r="G37" s="645"/>
      <c r="H37" s="645"/>
      <c r="I37" s="645"/>
      <c r="J37" s="645"/>
      <c r="K37" s="645"/>
      <c r="L37" s="645"/>
      <c r="M37" s="645"/>
      <c r="N37" s="645"/>
      <c r="O37" s="645"/>
    </row>
    <row r="38" spans="2:17" ht="117.75" customHeight="1" thickTop="1" thickBot="1" x14ac:dyDescent="0.25">
      <c r="B38" s="612"/>
      <c r="C38" s="613"/>
      <c r="D38" s="613"/>
      <c r="E38" s="613"/>
      <c r="F38" s="613"/>
      <c r="G38" s="613"/>
      <c r="H38" s="613"/>
      <c r="I38" s="613"/>
      <c r="J38" s="613"/>
      <c r="K38" s="613"/>
      <c r="L38" s="613"/>
      <c r="M38" s="613"/>
      <c r="N38" s="613"/>
      <c r="O38" s="614"/>
      <c r="P38" s="264">
        <f>LEN(B38)</f>
        <v>0</v>
      </c>
      <c r="Q38" s="265" t="str">
        <f>IF(P38&gt;0,"caractères","")</f>
        <v/>
      </c>
    </row>
    <row r="39" spans="2:17" ht="29.25" customHeight="1" thickTop="1" x14ac:dyDescent="0.2">
      <c r="B39" s="252"/>
      <c r="C39" s="252"/>
      <c r="D39" s="252"/>
      <c r="E39" s="252"/>
      <c r="F39" s="252"/>
      <c r="G39" s="252"/>
      <c r="H39" s="252"/>
      <c r="I39" s="252"/>
      <c r="J39" s="252"/>
      <c r="K39" s="252"/>
      <c r="L39" s="252"/>
      <c r="M39" s="252"/>
      <c r="N39" s="252"/>
      <c r="O39" s="252"/>
      <c r="P39" s="252"/>
    </row>
    <row r="40" spans="2:17" x14ac:dyDescent="0.2">
      <c r="B40" s="649" t="s">
        <v>516</v>
      </c>
      <c r="C40" s="649"/>
      <c r="D40" s="649"/>
      <c r="E40" s="649"/>
      <c r="F40" s="649"/>
      <c r="G40" s="649"/>
      <c r="H40" s="649"/>
      <c r="I40" s="649"/>
      <c r="J40" s="649"/>
      <c r="K40" s="649"/>
      <c r="L40" s="649"/>
      <c r="M40" s="649"/>
      <c r="N40" s="649"/>
      <c r="O40" s="649"/>
    </row>
    <row r="41" spans="2:17" ht="27.75" customHeight="1" thickBot="1" x14ac:dyDescent="0.25">
      <c r="B41" s="644" t="s">
        <v>768</v>
      </c>
      <c r="C41" s="645"/>
      <c r="D41" s="645"/>
      <c r="E41" s="645"/>
      <c r="F41" s="645"/>
      <c r="G41" s="645"/>
      <c r="H41" s="645"/>
      <c r="I41" s="645"/>
      <c r="J41" s="645"/>
      <c r="K41" s="645"/>
      <c r="L41" s="645"/>
      <c r="M41" s="645"/>
      <c r="N41" s="645"/>
      <c r="O41" s="645"/>
    </row>
    <row r="42" spans="2:17" ht="120.75" customHeight="1" thickTop="1" thickBot="1" x14ac:dyDescent="0.25">
      <c r="B42" s="612"/>
      <c r="C42" s="613"/>
      <c r="D42" s="613"/>
      <c r="E42" s="613"/>
      <c r="F42" s="613"/>
      <c r="G42" s="613"/>
      <c r="H42" s="613"/>
      <c r="I42" s="613"/>
      <c r="J42" s="613"/>
      <c r="K42" s="613"/>
      <c r="L42" s="613"/>
      <c r="M42" s="613"/>
      <c r="N42" s="613"/>
      <c r="O42" s="614"/>
      <c r="P42" s="264">
        <f>LEN(B42)</f>
        <v>0</v>
      </c>
      <c r="Q42" s="265" t="str">
        <f>IF(P42&gt;0,"caractères","")</f>
        <v/>
      </c>
    </row>
    <row r="43" spans="2:17" ht="29.25" customHeight="1" thickTop="1" x14ac:dyDescent="0.2">
      <c r="B43" s="252"/>
      <c r="C43" s="252"/>
      <c r="D43" s="252"/>
      <c r="E43" s="252"/>
      <c r="F43" s="252"/>
      <c r="G43" s="252"/>
      <c r="H43" s="252"/>
      <c r="I43" s="252"/>
      <c r="J43" s="252"/>
      <c r="K43" s="252"/>
      <c r="L43" s="252"/>
      <c r="M43" s="252"/>
      <c r="N43" s="252"/>
      <c r="O43" s="252"/>
      <c r="P43" s="252"/>
    </row>
    <row r="44" spans="2:17" ht="14.25" x14ac:dyDescent="0.2">
      <c r="B44" s="260" t="s">
        <v>517</v>
      </c>
      <c r="C44" s="252"/>
      <c r="D44" s="252"/>
      <c r="E44" s="252"/>
      <c r="F44" s="252"/>
      <c r="G44" s="252"/>
      <c r="H44" s="252"/>
      <c r="I44" s="252"/>
      <c r="J44" s="252"/>
      <c r="K44" s="252"/>
      <c r="L44" s="252"/>
      <c r="M44" s="252"/>
      <c r="N44" s="252"/>
      <c r="O44" s="252"/>
      <c r="P44" s="252"/>
    </row>
    <row r="45" spans="2:17" ht="33" customHeight="1" thickBot="1" x14ac:dyDescent="0.25">
      <c r="B45" s="644" t="s">
        <v>769</v>
      </c>
      <c r="C45" s="645"/>
      <c r="D45" s="645"/>
      <c r="E45" s="645"/>
      <c r="F45" s="645"/>
      <c r="G45" s="645"/>
      <c r="H45" s="645"/>
      <c r="I45" s="645"/>
      <c r="J45" s="645"/>
      <c r="K45" s="645"/>
      <c r="L45" s="645"/>
      <c r="M45" s="645"/>
      <c r="N45" s="645"/>
      <c r="O45" s="645"/>
    </row>
    <row r="46" spans="2:17" ht="117.75" customHeight="1" thickTop="1" thickBot="1" x14ac:dyDescent="0.25">
      <c r="B46" s="612"/>
      <c r="C46" s="613"/>
      <c r="D46" s="613"/>
      <c r="E46" s="613"/>
      <c r="F46" s="613"/>
      <c r="G46" s="613"/>
      <c r="H46" s="613"/>
      <c r="I46" s="613"/>
      <c r="J46" s="613"/>
      <c r="K46" s="613"/>
      <c r="L46" s="613"/>
      <c r="M46" s="613"/>
      <c r="N46" s="613"/>
      <c r="O46" s="614"/>
      <c r="P46" s="264">
        <f>LEN(B46)</f>
        <v>0</v>
      </c>
      <c r="Q46" s="265" t="str">
        <f>IF(P46&gt;0,"caractères","")</f>
        <v/>
      </c>
    </row>
    <row r="47" spans="2:17" ht="9.9499999999999993" customHeight="1" thickTop="1" x14ac:dyDescent="0.2">
      <c r="B47" s="252"/>
      <c r="C47" s="252"/>
      <c r="D47" s="252"/>
      <c r="E47" s="252"/>
      <c r="F47" s="252"/>
      <c r="G47" s="252"/>
      <c r="H47" s="252"/>
      <c r="I47" s="252"/>
      <c r="J47" s="252"/>
      <c r="K47" s="252"/>
      <c r="L47" s="252"/>
      <c r="M47" s="252"/>
      <c r="N47" s="252"/>
      <c r="O47" s="252"/>
      <c r="P47" s="252"/>
    </row>
    <row r="48" spans="2:17" ht="9.9499999999999993" customHeight="1" x14ac:dyDescent="0.2">
      <c r="B48" s="252"/>
      <c r="C48" s="252"/>
      <c r="D48" s="252"/>
      <c r="E48" s="252"/>
      <c r="F48" s="252"/>
      <c r="G48" s="252"/>
      <c r="H48" s="252"/>
      <c r="I48" s="252"/>
      <c r="J48" s="252"/>
      <c r="K48" s="252"/>
      <c r="L48" s="252"/>
      <c r="M48" s="252"/>
      <c r="N48" s="252"/>
      <c r="O48" s="252"/>
      <c r="P48" s="252"/>
    </row>
    <row r="49" spans="2:17" ht="9.9499999999999993" customHeight="1" x14ac:dyDescent="0.2">
      <c r="B49" s="252"/>
      <c r="C49" s="252"/>
      <c r="D49" s="252"/>
      <c r="E49" s="252"/>
      <c r="F49" s="252"/>
      <c r="G49" s="252"/>
      <c r="H49" s="252"/>
      <c r="I49" s="252"/>
      <c r="J49" s="252"/>
      <c r="K49" s="252"/>
      <c r="L49" s="252"/>
      <c r="M49" s="252"/>
      <c r="N49" s="252"/>
      <c r="O49" s="252"/>
      <c r="P49" s="252"/>
    </row>
    <row r="50" spans="2:17" ht="15.95" customHeight="1" x14ac:dyDescent="0.2">
      <c r="B50" s="624" t="s">
        <v>524</v>
      </c>
      <c r="C50" s="624"/>
      <c r="D50" s="624"/>
      <c r="E50" s="624"/>
      <c r="F50" s="624"/>
      <c r="G50" s="624"/>
      <c r="H50" s="624"/>
      <c r="I50" s="624"/>
      <c r="J50" s="624"/>
      <c r="K50" s="624"/>
      <c r="L50" s="624"/>
      <c r="M50" s="624"/>
      <c r="N50" s="624"/>
      <c r="O50" s="624"/>
      <c r="P50" s="252"/>
    </row>
    <row r="51" spans="2:17" ht="14.25" x14ac:dyDescent="0.2">
      <c r="B51" s="252"/>
      <c r="C51" s="252"/>
      <c r="D51" s="252"/>
      <c r="E51" s="252"/>
      <c r="F51" s="252"/>
      <c r="G51" s="252"/>
      <c r="H51" s="252"/>
      <c r="I51" s="252"/>
      <c r="J51" s="252"/>
      <c r="K51" s="252"/>
      <c r="L51" s="252"/>
      <c r="M51" s="252"/>
      <c r="N51" s="252"/>
      <c r="O51" s="252"/>
      <c r="P51" s="252"/>
    </row>
    <row r="52" spans="2:17" s="268" customFormat="1" ht="48.75" customHeight="1" thickBot="1" x14ac:dyDescent="0.3">
      <c r="B52" s="601" t="s">
        <v>518</v>
      </c>
      <c r="C52" s="636"/>
      <c r="D52" s="266" t="s">
        <v>523</v>
      </c>
      <c r="E52" s="266" t="s">
        <v>519</v>
      </c>
      <c r="F52" s="266" t="s">
        <v>520</v>
      </c>
      <c r="G52" s="266" t="s">
        <v>521</v>
      </c>
      <c r="H52" s="266" t="s">
        <v>770</v>
      </c>
      <c r="I52" s="266" t="s">
        <v>522</v>
      </c>
      <c r="J52" s="266" t="s">
        <v>771</v>
      </c>
      <c r="K52" s="648" t="s">
        <v>772</v>
      </c>
      <c r="L52" s="648"/>
      <c r="M52" s="267"/>
      <c r="N52" s="267"/>
      <c r="O52" s="267"/>
      <c r="P52" s="267"/>
      <c r="Q52" s="267"/>
    </row>
    <row r="53" spans="2:17" ht="24.95" customHeight="1" thickTop="1" thickBot="1" x14ac:dyDescent="0.25">
      <c r="B53" s="632"/>
      <c r="C53" s="614"/>
      <c r="D53" s="98"/>
      <c r="E53" s="99"/>
      <c r="F53" s="98"/>
      <c r="G53" s="99"/>
      <c r="H53" s="190"/>
      <c r="I53" s="99"/>
      <c r="J53" s="190"/>
      <c r="K53" s="577"/>
      <c r="L53" s="577"/>
      <c r="M53" s="252"/>
      <c r="N53" s="252"/>
      <c r="O53" s="252"/>
      <c r="P53" s="252"/>
      <c r="Q53" s="252"/>
    </row>
    <row r="54" spans="2:17" ht="24.95" customHeight="1" thickTop="1" thickBot="1" x14ac:dyDescent="0.25">
      <c r="B54" s="632"/>
      <c r="C54" s="614"/>
      <c r="D54" s="98"/>
      <c r="E54" s="99"/>
      <c r="F54" s="98"/>
      <c r="G54" s="99"/>
      <c r="H54" s="190"/>
      <c r="I54" s="99"/>
      <c r="J54" s="190"/>
      <c r="K54" s="577"/>
      <c r="L54" s="577"/>
      <c r="M54" s="252"/>
      <c r="N54" s="252"/>
      <c r="O54" s="252"/>
      <c r="P54" s="252"/>
      <c r="Q54" s="252"/>
    </row>
    <row r="55" spans="2:17" ht="24.95" customHeight="1" thickTop="1" thickBot="1" x14ac:dyDescent="0.25">
      <c r="B55" s="632"/>
      <c r="C55" s="614"/>
      <c r="D55" s="98"/>
      <c r="E55" s="99"/>
      <c r="F55" s="98"/>
      <c r="G55" s="99"/>
      <c r="H55" s="190"/>
      <c r="I55" s="99"/>
      <c r="J55" s="190"/>
      <c r="K55" s="577"/>
      <c r="L55" s="577"/>
      <c r="M55" s="252"/>
      <c r="N55" s="252"/>
      <c r="O55" s="252"/>
      <c r="P55" s="252"/>
      <c r="Q55" s="252"/>
    </row>
    <row r="56" spans="2:17" ht="24.95" customHeight="1" thickTop="1" thickBot="1" x14ac:dyDescent="0.25">
      <c r="B56" s="632"/>
      <c r="C56" s="614"/>
      <c r="D56" s="98"/>
      <c r="E56" s="99"/>
      <c r="F56" s="98"/>
      <c r="G56" s="99"/>
      <c r="H56" s="190"/>
      <c r="I56" s="99"/>
      <c r="J56" s="190"/>
      <c r="K56" s="577"/>
      <c r="L56" s="577"/>
      <c r="M56" s="252"/>
      <c r="N56" s="252"/>
      <c r="O56" s="252"/>
      <c r="P56" s="252"/>
      <c r="Q56" s="252"/>
    </row>
    <row r="57" spans="2:17" ht="24.95" customHeight="1" thickTop="1" thickBot="1" x14ac:dyDescent="0.25">
      <c r="B57" s="192"/>
      <c r="C57" s="191"/>
      <c r="D57" s="98"/>
      <c r="E57" s="99"/>
      <c r="F57" s="98"/>
      <c r="G57" s="99"/>
      <c r="H57" s="190"/>
      <c r="I57" s="99"/>
      <c r="J57" s="190"/>
      <c r="K57" s="578"/>
      <c r="L57" s="580"/>
      <c r="M57" s="252"/>
      <c r="N57" s="252"/>
      <c r="O57" s="252"/>
      <c r="P57" s="252"/>
      <c r="Q57" s="252"/>
    </row>
    <row r="58" spans="2:17" ht="24.95" customHeight="1" thickTop="1" thickBot="1" x14ac:dyDescent="0.25">
      <c r="B58" s="632"/>
      <c r="C58" s="614"/>
      <c r="D58" s="98"/>
      <c r="E58" s="99"/>
      <c r="F58" s="98"/>
      <c r="G58" s="99"/>
      <c r="H58" s="190"/>
      <c r="I58" s="99"/>
      <c r="J58" s="190"/>
      <c r="K58" s="577"/>
      <c r="L58" s="577"/>
      <c r="M58" s="252"/>
      <c r="N58" s="252"/>
      <c r="O58" s="252"/>
      <c r="P58" s="252"/>
      <c r="Q58" s="252"/>
    </row>
    <row r="59" spans="2:17" ht="24.95" customHeight="1" thickTop="1" thickBot="1" x14ac:dyDescent="0.25">
      <c r="B59" s="632"/>
      <c r="C59" s="614"/>
      <c r="D59" s="98"/>
      <c r="E59" s="99"/>
      <c r="F59" s="98"/>
      <c r="G59" s="99"/>
      <c r="H59" s="190"/>
      <c r="I59" s="99"/>
      <c r="J59" s="190"/>
      <c r="K59" s="577"/>
      <c r="L59" s="577"/>
      <c r="M59" s="252"/>
      <c r="N59" s="252"/>
      <c r="O59" s="252"/>
      <c r="P59" s="252"/>
      <c r="Q59" s="252"/>
    </row>
    <row r="60" spans="2:17" ht="15.75" thickTop="1" thickBot="1" x14ac:dyDescent="0.25">
      <c r="B60" s="269"/>
      <c r="O60" s="252"/>
      <c r="P60" s="252"/>
    </row>
    <row r="61" spans="2:17" ht="20.100000000000001" customHeight="1" thickTop="1" thickBot="1" x14ac:dyDescent="0.25">
      <c r="B61" s="246" t="s">
        <v>496</v>
      </c>
      <c r="H61" s="18"/>
      <c r="J61" s="270" t="s">
        <v>497</v>
      </c>
      <c r="L61" s="641"/>
      <c r="M61" s="642"/>
      <c r="N61" s="643"/>
      <c r="O61" s="252"/>
      <c r="P61" s="252"/>
    </row>
    <row r="62" spans="2:17" ht="9.9499999999999993" customHeight="1" thickTop="1" x14ac:dyDescent="0.2">
      <c r="B62" s="244"/>
      <c r="E62" s="271"/>
      <c r="F62" s="271"/>
      <c r="G62" s="271"/>
      <c r="H62" s="271"/>
      <c r="I62" s="271"/>
      <c r="J62" s="271"/>
      <c r="K62" s="271"/>
      <c r="L62" s="271"/>
      <c r="M62" s="271"/>
      <c r="N62" s="271"/>
      <c r="O62" s="252"/>
      <c r="P62" s="252"/>
    </row>
    <row r="63" spans="2:17" ht="9.9499999999999993" customHeight="1" x14ac:dyDescent="0.2">
      <c r="O63" s="252"/>
      <c r="P63" s="252"/>
    </row>
    <row r="64" spans="2:17" ht="9.9499999999999993" customHeight="1" x14ac:dyDescent="0.2">
      <c r="B64" s="252"/>
      <c r="C64" s="252"/>
      <c r="D64" s="252"/>
      <c r="E64" s="252"/>
      <c r="F64" s="252"/>
      <c r="G64" s="252"/>
      <c r="H64" s="252"/>
      <c r="I64" s="252"/>
      <c r="J64" s="252"/>
      <c r="K64" s="252"/>
      <c r="L64" s="252"/>
      <c r="M64" s="252"/>
      <c r="N64" s="252"/>
      <c r="O64" s="252"/>
      <c r="P64" s="252"/>
    </row>
    <row r="65" spans="1:16384" ht="9.9499999999999993" customHeight="1" x14ac:dyDescent="0.2">
      <c r="B65" s="252"/>
      <c r="C65" s="252"/>
      <c r="D65" s="252"/>
      <c r="E65" s="252"/>
      <c r="F65" s="252"/>
      <c r="G65" s="252"/>
      <c r="H65" s="252"/>
      <c r="I65" s="252"/>
      <c r="J65" s="252"/>
      <c r="K65" s="252"/>
      <c r="L65" s="252"/>
      <c r="M65" s="252"/>
      <c r="N65" s="252"/>
      <c r="O65" s="252"/>
      <c r="P65" s="252"/>
    </row>
    <row r="66" spans="1:16384" ht="15.95" customHeight="1" x14ac:dyDescent="0.2">
      <c r="B66" s="624" t="s">
        <v>525</v>
      </c>
      <c r="C66" s="624"/>
      <c r="D66" s="624"/>
      <c r="E66" s="624"/>
      <c r="F66" s="624"/>
      <c r="G66" s="624"/>
      <c r="H66" s="624"/>
      <c r="I66" s="624"/>
      <c r="J66" s="624"/>
      <c r="K66" s="624"/>
      <c r="L66" s="624"/>
      <c r="M66" s="624"/>
      <c r="N66" s="624"/>
      <c r="O66" s="624"/>
      <c r="P66" s="252"/>
    </row>
    <row r="67" spans="1:16384" ht="15.95" customHeight="1" thickBot="1" x14ac:dyDescent="0.25">
      <c r="A67" s="682" t="s">
        <v>782</v>
      </c>
      <c r="B67" s="683"/>
      <c r="C67" s="683"/>
      <c r="D67" s="683"/>
      <c r="E67" s="683"/>
      <c r="F67" s="683"/>
      <c r="G67" s="683"/>
      <c r="H67" s="683"/>
      <c r="I67" s="683"/>
      <c r="J67" s="683"/>
      <c r="K67" s="683"/>
      <c r="L67" s="683"/>
      <c r="M67" s="683"/>
      <c r="N67" s="683"/>
      <c r="O67" s="682"/>
      <c r="P67" s="683"/>
      <c r="Q67" s="683"/>
      <c r="R67" s="683"/>
      <c r="S67" s="683"/>
      <c r="T67" s="683"/>
      <c r="U67" s="683"/>
      <c r="V67" s="683"/>
      <c r="W67" s="683"/>
      <c r="X67" s="683"/>
      <c r="Y67" s="683"/>
      <c r="Z67" s="683"/>
      <c r="AA67" s="683"/>
      <c r="AB67" s="683"/>
      <c r="AC67" s="682"/>
      <c r="AD67" s="683"/>
      <c r="AE67" s="683"/>
      <c r="AF67" s="683"/>
      <c r="AG67" s="683"/>
      <c r="AH67" s="683"/>
      <c r="AI67" s="683"/>
      <c r="AJ67" s="683"/>
      <c r="AK67" s="683"/>
      <c r="AL67" s="683"/>
      <c r="AM67" s="683"/>
      <c r="AN67" s="683"/>
      <c r="AO67" s="683"/>
      <c r="AP67" s="683"/>
      <c r="AQ67" s="682"/>
      <c r="AR67" s="683"/>
      <c r="AS67" s="683"/>
      <c r="AT67" s="683"/>
      <c r="AU67" s="683"/>
      <c r="AV67" s="683"/>
      <c r="AW67" s="683"/>
      <c r="AX67" s="683"/>
      <c r="AY67" s="683"/>
      <c r="AZ67" s="683"/>
      <c r="BA67" s="683"/>
      <c r="BB67" s="683"/>
      <c r="BC67" s="683"/>
      <c r="BD67" s="683"/>
      <c r="BE67" s="682"/>
      <c r="BF67" s="683"/>
      <c r="BG67" s="683"/>
      <c r="BH67" s="683"/>
      <c r="BI67" s="683"/>
      <c r="BJ67" s="683"/>
      <c r="BK67" s="683"/>
      <c r="BL67" s="683"/>
      <c r="BM67" s="683"/>
      <c r="BN67" s="683"/>
      <c r="BO67" s="683"/>
      <c r="BP67" s="683"/>
      <c r="BQ67" s="683"/>
      <c r="BR67" s="683"/>
      <c r="BS67" s="682"/>
      <c r="BT67" s="683"/>
      <c r="BU67" s="683"/>
      <c r="BV67" s="683"/>
      <c r="BW67" s="683"/>
      <c r="BX67" s="683"/>
      <c r="BY67" s="683"/>
      <c r="BZ67" s="683"/>
      <c r="CA67" s="683"/>
      <c r="CB67" s="683"/>
      <c r="CC67" s="683"/>
      <c r="CD67" s="683"/>
      <c r="CE67" s="683"/>
      <c r="CF67" s="683"/>
      <c r="CG67" s="682"/>
      <c r="CH67" s="683"/>
      <c r="CI67" s="683"/>
      <c r="CJ67" s="683"/>
      <c r="CK67" s="683"/>
      <c r="CL67" s="683"/>
      <c r="CM67" s="683"/>
      <c r="CN67" s="683"/>
      <c r="CO67" s="683"/>
      <c r="CP67" s="683"/>
      <c r="CQ67" s="683"/>
      <c r="CR67" s="683"/>
      <c r="CS67" s="683"/>
      <c r="CT67" s="683"/>
      <c r="CU67" s="682"/>
      <c r="CV67" s="683"/>
      <c r="CW67" s="683"/>
      <c r="CX67" s="683"/>
      <c r="CY67" s="683"/>
      <c r="CZ67" s="683"/>
      <c r="DA67" s="683"/>
      <c r="DB67" s="683"/>
      <c r="DC67" s="683"/>
      <c r="DD67" s="683"/>
      <c r="DE67" s="683"/>
      <c r="DF67" s="683"/>
      <c r="DG67" s="683"/>
      <c r="DH67" s="683"/>
      <c r="DI67" s="682"/>
      <c r="DJ67" s="683"/>
      <c r="DK67" s="683"/>
      <c r="DL67" s="683"/>
      <c r="DM67" s="683"/>
      <c r="DN67" s="683"/>
      <c r="DO67" s="683"/>
      <c r="DP67" s="683"/>
      <c r="DQ67" s="683"/>
      <c r="DR67" s="683"/>
      <c r="DS67" s="683"/>
      <c r="DT67" s="683"/>
      <c r="DU67" s="683"/>
      <c r="DV67" s="683"/>
      <c r="DW67" s="682"/>
      <c r="DX67" s="683"/>
      <c r="DY67" s="683"/>
      <c r="DZ67" s="683"/>
      <c r="EA67" s="683"/>
      <c r="EB67" s="683"/>
      <c r="EC67" s="683"/>
      <c r="ED67" s="683"/>
      <c r="EE67" s="683"/>
      <c r="EF67" s="683"/>
      <c r="EG67" s="683"/>
      <c r="EH67" s="683"/>
      <c r="EI67" s="683"/>
      <c r="EJ67" s="683"/>
      <c r="EK67" s="682"/>
      <c r="EL67" s="683"/>
      <c r="EM67" s="683"/>
      <c r="EN67" s="683"/>
      <c r="EO67" s="683"/>
      <c r="EP67" s="683"/>
      <c r="EQ67" s="683"/>
      <c r="ER67" s="683"/>
      <c r="ES67" s="683"/>
      <c r="ET67" s="683"/>
      <c r="EU67" s="683"/>
      <c r="EV67" s="683"/>
      <c r="EW67" s="683"/>
      <c r="EX67" s="683"/>
      <c r="EY67" s="682"/>
      <c r="EZ67" s="683"/>
      <c r="FA67" s="683"/>
      <c r="FB67" s="683"/>
      <c r="FC67" s="683"/>
      <c r="FD67" s="683"/>
      <c r="FE67" s="683"/>
      <c r="FF67" s="683"/>
      <c r="FG67" s="683"/>
      <c r="FH67" s="683"/>
      <c r="FI67" s="683"/>
      <c r="FJ67" s="683"/>
      <c r="FK67" s="683"/>
      <c r="FL67" s="683"/>
      <c r="FM67" s="682"/>
      <c r="FN67" s="683"/>
      <c r="FO67" s="683"/>
      <c r="FP67" s="683"/>
      <c r="FQ67" s="683"/>
      <c r="FR67" s="683"/>
      <c r="FS67" s="683"/>
      <c r="FT67" s="683"/>
      <c r="FU67" s="683"/>
      <c r="FV67" s="683"/>
      <c r="FW67" s="683"/>
      <c r="FX67" s="683"/>
      <c r="FY67" s="683"/>
      <c r="FZ67" s="683"/>
      <c r="GA67" s="682"/>
      <c r="GB67" s="683"/>
      <c r="GC67" s="683"/>
      <c r="GD67" s="683"/>
      <c r="GE67" s="683"/>
      <c r="GF67" s="683"/>
      <c r="GG67" s="683"/>
      <c r="GH67" s="683"/>
      <c r="GI67" s="683"/>
      <c r="GJ67" s="683"/>
      <c r="GK67" s="683"/>
      <c r="GL67" s="683"/>
      <c r="GM67" s="683"/>
      <c r="GN67" s="683"/>
      <c r="GO67" s="682"/>
      <c r="GP67" s="683"/>
      <c r="GQ67" s="683"/>
      <c r="GR67" s="683"/>
      <c r="GS67" s="683"/>
      <c r="GT67" s="683"/>
      <c r="GU67" s="683"/>
      <c r="GV67" s="683"/>
      <c r="GW67" s="683"/>
      <c r="GX67" s="683"/>
      <c r="GY67" s="683"/>
      <c r="GZ67" s="683"/>
      <c r="HA67" s="683"/>
      <c r="HB67" s="683"/>
      <c r="HC67" s="682"/>
      <c r="HD67" s="683"/>
      <c r="HE67" s="683"/>
      <c r="HF67" s="683"/>
      <c r="HG67" s="683"/>
      <c r="HH67" s="683"/>
      <c r="HI67" s="683"/>
      <c r="HJ67" s="683"/>
      <c r="HK67" s="683"/>
      <c r="HL67" s="683"/>
      <c r="HM67" s="683"/>
      <c r="HN67" s="683"/>
      <c r="HO67" s="683"/>
      <c r="HP67" s="683"/>
      <c r="HQ67" s="682"/>
      <c r="HR67" s="683"/>
      <c r="HS67" s="683"/>
      <c r="HT67" s="683"/>
      <c r="HU67" s="683"/>
      <c r="HV67" s="683"/>
      <c r="HW67" s="683"/>
      <c r="HX67" s="683"/>
      <c r="HY67" s="683"/>
      <c r="HZ67" s="683"/>
      <c r="IA67" s="683"/>
      <c r="IB67" s="683"/>
      <c r="IC67" s="683"/>
      <c r="ID67" s="683"/>
      <c r="IE67" s="682"/>
      <c r="IF67" s="683"/>
      <c r="IG67" s="683"/>
      <c r="IH67" s="683"/>
      <c r="II67" s="683"/>
      <c r="IJ67" s="683"/>
      <c r="IK67" s="683"/>
      <c r="IL67" s="683"/>
      <c r="IM67" s="683"/>
      <c r="IN67" s="683"/>
      <c r="IO67" s="683"/>
      <c r="IP67" s="683"/>
      <c r="IQ67" s="683"/>
      <c r="IR67" s="683"/>
      <c r="IS67" s="682"/>
      <c r="IT67" s="683"/>
      <c r="IU67" s="683"/>
      <c r="IV67" s="683"/>
      <c r="IW67" s="683"/>
      <c r="IX67" s="683"/>
      <c r="IY67" s="683"/>
      <c r="IZ67" s="683"/>
      <c r="JA67" s="683"/>
      <c r="JB67" s="683"/>
      <c r="JC67" s="683"/>
      <c r="JD67" s="683"/>
      <c r="JE67" s="683"/>
      <c r="JF67" s="683"/>
      <c r="JG67" s="682"/>
      <c r="JH67" s="683"/>
      <c r="JI67" s="683"/>
      <c r="JJ67" s="683"/>
      <c r="JK67" s="683"/>
      <c r="JL67" s="683"/>
      <c r="JM67" s="683"/>
      <c r="JN67" s="683"/>
      <c r="JO67" s="683"/>
      <c r="JP67" s="683"/>
      <c r="JQ67" s="683"/>
      <c r="JR67" s="683"/>
      <c r="JS67" s="683"/>
      <c r="JT67" s="683"/>
      <c r="JU67" s="682"/>
      <c r="JV67" s="683"/>
      <c r="JW67" s="683"/>
      <c r="JX67" s="683"/>
      <c r="JY67" s="683"/>
      <c r="JZ67" s="683"/>
      <c r="KA67" s="683"/>
      <c r="KB67" s="683"/>
      <c r="KC67" s="683"/>
      <c r="KD67" s="683"/>
      <c r="KE67" s="683"/>
      <c r="KF67" s="683"/>
      <c r="KG67" s="683"/>
      <c r="KH67" s="683"/>
      <c r="KI67" s="682"/>
      <c r="KJ67" s="683"/>
      <c r="KK67" s="683"/>
      <c r="KL67" s="683"/>
      <c r="KM67" s="683"/>
      <c r="KN67" s="683"/>
      <c r="KO67" s="683"/>
      <c r="KP67" s="683"/>
      <c r="KQ67" s="683"/>
      <c r="KR67" s="683"/>
      <c r="KS67" s="683"/>
      <c r="KT67" s="683"/>
      <c r="KU67" s="683"/>
      <c r="KV67" s="683"/>
      <c r="KW67" s="682"/>
      <c r="KX67" s="683"/>
      <c r="KY67" s="683"/>
      <c r="KZ67" s="683"/>
      <c r="LA67" s="683"/>
      <c r="LB67" s="683"/>
      <c r="LC67" s="683"/>
      <c r="LD67" s="683"/>
      <c r="LE67" s="683"/>
      <c r="LF67" s="683"/>
      <c r="LG67" s="683"/>
      <c r="LH67" s="683"/>
      <c r="LI67" s="683"/>
      <c r="LJ67" s="683"/>
      <c r="LK67" s="682"/>
      <c r="LL67" s="683"/>
      <c r="LM67" s="683"/>
      <c r="LN67" s="683"/>
      <c r="LO67" s="683"/>
      <c r="LP67" s="683"/>
      <c r="LQ67" s="683"/>
      <c r="LR67" s="683"/>
      <c r="LS67" s="683"/>
      <c r="LT67" s="683"/>
      <c r="LU67" s="683"/>
      <c r="LV67" s="683"/>
      <c r="LW67" s="683"/>
      <c r="LX67" s="683"/>
      <c r="LY67" s="682"/>
      <c r="LZ67" s="683"/>
      <c r="MA67" s="683"/>
      <c r="MB67" s="683"/>
      <c r="MC67" s="683"/>
      <c r="MD67" s="683"/>
      <c r="ME67" s="683"/>
      <c r="MF67" s="683"/>
      <c r="MG67" s="683"/>
      <c r="MH67" s="683"/>
      <c r="MI67" s="683"/>
      <c r="MJ67" s="683"/>
      <c r="MK67" s="683"/>
      <c r="ML67" s="683"/>
      <c r="MM67" s="682"/>
      <c r="MN67" s="683"/>
      <c r="MO67" s="683"/>
      <c r="MP67" s="683"/>
      <c r="MQ67" s="683"/>
      <c r="MR67" s="683"/>
      <c r="MS67" s="683"/>
      <c r="MT67" s="683"/>
      <c r="MU67" s="683"/>
      <c r="MV67" s="683"/>
      <c r="MW67" s="683"/>
      <c r="MX67" s="683"/>
      <c r="MY67" s="683"/>
      <c r="MZ67" s="683"/>
      <c r="NA67" s="682"/>
      <c r="NB67" s="683"/>
      <c r="NC67" s="683"/>
      <c r="ND67" s="683"/>
      <c r="NE67" s="683"/>
      <c r="NF67" s="683"/>
      <c r="NG67" s="683"/>
      <c r="NH67" s="683"/>
      <c r="NI67" s="683"/>
      <c r="NJ67" s="683"/>
      <c r="NK67" s="683"/>
      <c r="NL67" s="683"/>
      <c r="NM67" s="683"/>
      <c r="NN67" s="683"/>
      <c r="NO67" s="682"/>
      <c r="NP67" s="683"/>
      <c r="NQ67" s="683"/>
      <c r="NR67" s="683"/>
      <c r="NS67" s="683"/>
      <c r="NT67" s="683"/>
      <c r="NU67" s="683"/>
      <c r="NV67" s="683"/>
      <c r="NW67" s="683"/>
      <c r="NX67" s="683"/>
      <c r="NY67" s="683"/>
      <c r="NZ67" s="683"/>
      <c r="OA67" s="683"/>
      <c r="OB67" s="683"/>
      <c r="OC67" s="682"/>
      <c r="OD67" s="683"/>
      <c r="OE67" s="683"/>
      <c r="OF67" s="683"/>
      <c r="OG67" s="683"/>
      <c r="OH67" s="683"/>
      <c r="OI67" s="683"/>
      <c r="OJ67" s="683"/>
      <c r="OK67" s="683"/>
      <c r="OL67" s="683"/>
      <c r="OM67" s="683"/>
      <c r="ON67" s="683"/>
      <c r="OO67" s="683"/>
      <c r="OP67" s="683"/>
      <c r="OQ67" s="682"/>
      <c r="OR67" s="683"/>
      <c r="OS67" s="683"/>
      <c r="OT67" s="683"/>
      <c r="OU67" s="683"/>
      <c r="OV67" s="683"/>
      <c r="OW67" s="683"/>
      <c r="OX67" s="683"/>
      <c r="OY67" s="683"/>
      <c r="OZ67" s="683"/>
      <c r="PA67" s="683"/>
      <c r="PB67" s="683"/>
      <c r="PC67" s="683"/>
      <c r="PD67" s="683"/>
      <c r="PE67" s="682"/>
      <c r="PF67" s="683"/>
      <c r="PG67" s="683"/>
      <c r="PH67" s="683"/>
      <c r="PI67" s="683"/>
      <c r="PJ67" s="683"/>
      <c r="PK67" s="683"/>
      <c r="PL67" s="683"/>
      <c r="PM67" s="683"/>
      <c r="PN67" s="683"/>
      <c r="PO67" s="683"/>
      <c r="PP67" s="683"/>
      <c r="PQ67" s="683"/>
      <c r="PR67" s="683"/>
      <c r="PS67" s="682"/>
      <c r="PT67" s="683"/>
      <c r="PU67" s="683"/>
      <c r="PV67" s="683"/>
      <c r="PW67" s="683"/>
      <c r="PX67" s="683"/>
      <c r="PY67" s="683"/>
      <c r="PZ67" s="683"/>
      <c r="QA67" s="683"/>
      <c r="QB67" s="683"/>
      <c r="QC67" s="683"/>
      <c r="QD67" s="683"/>
      <c r="QE67" s="683"/>
      <c r="QF67" s="683"/>
      <c r="QG67" s="682"/>
      <c r="QH67" s="683"/>
      <c r="QI67" s="683"/>
      <c r="QJ67" s="683"/>
      <c r="QK67" s="683"/>
      <c r="QL67" s="683"/>
      <c r="QM67" s="683"/>
      <c r="QN67" s="683"/>
      <c r="QO67" s="683"/>
      <c r="QP67" s="683"/>
      <c r="QQ67" s="683"/>
      <c r="QR67" s="683"/>
      <c r="QS67" s="683"/>
      <c r="QT67" s="683"/>
      <c r="QU67" s="682"/>
      <c r="QV67" s="683"/>
      <c r="QW67" s="683"/>
      <c r="QX67" s="683"/>
      <c r="QY67" s="683"/>
      <c r="QZ67" s="683"/>
      <c r="RA67" s="683"/>
      <c r="RB67" s="683"/>
      <c r="RC67" s="683"/>
      <c r="RD67" s="683"/>
      <c r="RE67" s="683"/>
      <c r="RF67" s="683"/>
      <c r="RG67" s="683"/>
      <c r="RH67" s="683"/>
      <c r="RI67" s="682"/>
      <c r="RJ67" s="683"/>
      <c r="RK67" s="683"/>
      <c r="RL67" s="683"/>
      <c r="RM67" s="683"/>
      <c r="RN67" s="683"/>
      <c r="RO67" s="683"/>
      <c r="RP67" s="683"/>
      <c r="RQ67" s="683"/>
      <c r="RR67" s="683"/>
      <c r="RS67" s="683"/>
      <c r="RT67" s="683"/>
      <c r="RU67" s="683"/>
      <c r="RV67" s="683"/>
      <c r="RW67" s="682"/>
      <c r="RX67" s="683"/>
      <c r="RY67" s="683"/>
      <c r="RZ67" s="683"/>
      <c r="SA67" s="683"/>
      <c r="SB67" s="683"/>
      <c r="SC67" s="683"/>
      <c r="SD67" s="683"/>
      <c r="SE67" s="683"/>
      <c r="SF67" s="683"/>
      <c r="SG67" s="683"/>
      <c r="SH67" s="683"/>
      <c r="SI67" s="683"/>
      <c r="SJ67" s="683"/>
      <c r="SK67" s="682"/>
      <c r="SL67" s="683"/>
      <c r="SM67" s="683"/>
      <c r="SN67" s="683"/>
      <c r="SO67" s="683"/>
      <c r="SP67" s="683"/>
      <c r="SQ67" s="683"/>
      <c r="SR67" s="683"/>
      <c r="SS67" s="683"/>
      <c r="ST67" s="683"/>
      <c r="SU67" s="683"/>
      <c r="SV67" s="683"/>
      <c r="SW67" s="683"/>
      <c r="SX67" s="683"/>
      <c r="SY67" s="682"/>
      <c r="SZ67" s="683"/>
      <c r="TA67" s="683"/>
      <c r="TB67" s="683"/>
      <c r="TC67" s="683"/>
      <c r="TD67" s="683"/>
      <c r="TE67" s="683"/>
      <c r="TF67" s="683"/>
      <c r="TG67" s="683"/>
      <c r="TH67" s="683"/>
      <c r="TI67" s="683"/>
      <c r="TJ67" s="683"/>
      <c r="TK67" s="683"/>
      <c r="TL67" s="683"/>
      <c r="TM67" s="682"/>
      <c r="TN67" s="683"/>
      <c r="TO67" s="683"/>
      <c r="TP67" s="683"/>
      <c r="TQ67" s="683"/>
      <c r="TR67" s="683"/>
      <c r="TS67" s="683"/>
      <c r="TT67" s="683"/>
      <c r="TU67" s="683"/>
      <c r="TV67" s="683"/>
      <c r="TW67" s="683"/>
      <c r="TX67" s="683"/>
      <c r="TY67" s="683"/>
      <c r="TZ67" s="683"/>
      <c r="UA67" s="682"/>
      <c r="UB67" s="683"/>
      <c r="UC67" s="683"/>
      <c r="UD67" s="683"/>
      <c r="UE67" s="683"/>
      <c r="UF67" s="683"/>
      <c r="UG67" s="683"/>
      <c r="UH67" s="683"/>
      <c r="UI67" s="683"/>
      <c r="UJ67" s="683"/>
      <c r="UK67" s="683"/>
      <c r="UL67" s="683"/>
      <c r="UM67" s="683"/>
      <c r="UN67" s="683"/>
      <c r="UO67" s="682"/>
      <c r="UP67" s="683"/>
      <c r="UQ67" s="683"/>
      <c r="UR67" s="683"/>
      <c r="US67" s="683"/>
      <c r="UT67" s="683"/>
      <c r="UU67" s="683"/>
      <c r="UV67" s="683"/>
      <c r="UW67" s="683"/>
      <c r="UX67" s="683"/>
      <c r="UY67" s="683"/>
      <c r="UZ67" s="683"/>
      <c r="VA67" s="683"/>
      <c r="VB67" s="683"/>
      <c r="VC67" s="682"/>
      <c r="VD67" s="683"/>
      <c r="VE67" s="683"/>
      <c r="VF67" s="683"/>
      <c r="VG67" s="683"/>
      <c r="VH67" s="683"/>
      <c r="VI67" s="683"/>
      <c r="VJ67" s="683"/>
      <c r="VK67" s="683"/>
      <c r="VL67" s="683"/>
      <c r="VM67" s="683"/>
      <c r="VN67" s="683"/>
      <c r="VO67" s="683"/>
      <c r="VP67" s="683"/>
      <c r="VQ67" s="682"/>
      <c r="VR67" s="683"/>
      <c r="VS67" s="683"/>
      <c r="VT67" s="683"/>
      <c r="VU67" s="683"/>
      <c r="VV67" s="683"/>
      <c r="VW67" s="683"/>
      <c r="VX67" s="683"/>
      <c r="VY67" s="683"/>
      <c r="VZ67" s="683"/>
      <c r="WA67" s="683"/>
      <c r="WB67" s="683"/>
      <c r="WC67" s="683"/>
      <c r="WD67" s="683"/>
      <c r="WE67" s="682"/>
      <c r="WF67" s="683"/>
      <c r="WG67" s="683"/>
      <c r="WH67" s="683"/>
      <c r="WI67" s="683"/>
      <c r="WJ67" s="683"/>
      <c r="WK67" s="683"/>
      <c r="WL67" s="683"/>
      <c r="WM67" s="683"/>
      <c r="WN67" s="683"/>
      <c r="WO67" s="683"/>
      <c r="WP67" s="683"/>
      <c r="WQ67" s="683"/>
      <c r="WR67" s="683"/>
      <c r="WS67" s="682"/>
      <c r="WT67" s="683"/>
      <c r="WU67" s="683"/>
      <c r="WV67" s="683"/>
      <c r="WW67" s="683"/>
      <c r="WX67" s="683"/>
      <c r="WY67" s="683"/>
      <c r="WZ67" s="683"/>
      <c r="XA67" s="683"/>
      <c r="XB67" s="683"/>
      <c r="XC67" s="683"/>
      <c r="XD67" s="683"/>
      <c r="XE67" s="683"/>
      <c r="XF67" s="683"/>
      <c r="XG67" s="682"/>
      <c r="XH67" s="683"/>
      <c r="XI67" s="683"/>
      <c r="XJ67" s="683"/>
      <c r="XK67" s="683"/>
      <c r="XL67" s="683"/>
      <c r="XM67" s="683"/>
      <c r="XN67" s="683"/>
      <c r="XO67" s="683"/>
      <c r="XP67" s="683"/>
      <c r="XQ67" s="683"/>
      <c r="XR67" s="683"/>
      <c r="XS67" s="683"/>
      <c r="XT67" s="683"/>
      <c r="XU67" s="682"/>
      <c r="XV67" s="683"/>
      <c r="XW67" s="683"/>
      <c r="XX67" s="683"/>
      <c r="XY67" s="683"/>
      <c r="XZ67" s="683"/>
      <c r="YA67" s="683"/>
      <c r="YB67" s="683"/>
      <c r="YC67" s="683"/>
      <c r="YD67" s="683"/>
      <c r="YE67" s="683"/>
      <c r="YF67" s="683"/>
      <c r="YG67" s="683"/>
      <c r="YH67" s="683"/>
      <c r="YI67" s="682"/>
      <c r="YJ67" s="683"/>
      <c r="YK67" s="683"/>
      <c r="YL67" s="683"/>
      <c r="YM67" s="683"/>
      <c r="YN67" s="683"/>
      <c r="YO67" s="683"/>
      <c r="YP67" s="683"/>
      <c r="YQ67" s="683"/>
      <c r="YR67" s="683"/>
      <c r="YS67" s="683"/>
      <c r="YT67" s="683"/>
      <c r="YU67" s="683"/>
      <c r="YV67" s="683"/>
      <c r="YW67" s="682"/>
      <c r="YX67" s="683"/>
      <c r="YY67" s="683"/>
      <c r="YZ67" s="683"/>
      <c r="ZA67" s="683"/>
      <c r="ZB67" s="683"/>
      <c r="ZC67" s="683"/>
      <c r="ZD67" s="683"/>
      <c r="ZE67" s="683"/>
      <c r="ZF67" s="683"/>
      <c r="ZG67" s="683"/>
      <c r="ZH67" s="683"/>
      <c r="ZI67" s="683"/>
      <c r="ZJ67" s="683"/>
      <c r="ZK67" s="682"/>
      <c r="ZL67" s="683"/>
      <c r="ZM67" s="683"/>
      <c r="ZN67" s="683"/>
      <c r="ZO67" s="683"/>
      <c r="ZP67" s="683"/>
      <c r="ZQ67" s="683"/>
      <c r="ZR67" s="683"/>
      <c r="ZS67" s="683"/>
      <c r="ZT67" s="683"/>
      <c r="ZU67" s="683"/>
      <c r="ZV67" s="683"/>
      <c r="ZW67" s="683"/>
      <c r="ZX67" s="683"/>
      <c r="ZY67" s="682"/>
      <c r="ZZ67" s="683"/>
      <c r="AAA67" s="683"/>
      <c r="AAB67" s="683"/>
      <c r="AAC67" s="683"/>
      <c r="AAD67" s="683"/>
      <c r="AAE67" s="683"/>
      <c r="AAF67" s="683"/>
      <c r="AAG67" s="683"/>
      <c r="AAH67" s="683"/>
      <c r="AAI67" s="683"/>
      <c r="AAJ67" s="683"/>
      <c r="AAK67" s="683"/>
      <c r="AAL67" s="683"/>
      <c r="AAM67" s="682"/>
      <c r="AAN67" s="683"/>
      <c r="AAO67" s="683"/>
      <c r="AAP67" s="683"/>
      <c r="AAQ67" s="683"/>
      <c r="AAR67" s="683"/>
      <c r="AAS67" s="683"/>
      <c r="AAT67" s="683"/>
      <c r="AAU67" s="683"/>
      <c r="AAV67" s="683"/>
      <c r="AAW67" s="683"/>
      <c r="AAX67" s="683"/>
      <c r="AAY67" s="683"/>
      <c r="AAZ67" s="683"/>
      <c r="ABA67" s="682"/>
      <c r="ABB67" s="683"/>
      <c r="ABC67" s="683"/>
      <c r="ABD67" s="683"/>
      <c r="ABE67" s="683"/>
      <c r="ABF67" s="683"/>
      <c r="ABG67" s="683"/>
      <c r="ABH67" s="683"/>
      <c r="ABI67" s="683"/>
      <c r="ABJ67" s="683"/>
      <c r="ABK67" s="683"/>
      <c r="ABL67" s="683"/>
      <c r="ABM67" s="683"/>
      <c r="ABN67" s="683"/>
      <c r="ABO67" s="682"/>
      <c r="ABP67" s="683"/>
      <c r="ABQ67" s="683"/>
      <c r="ABR67" s="683"/>
      <c r="ABS67" s="683"/>
      <c r="ABT67" s="683"/>
      <c r="ABU67" s="683"/>
      <c r="ABV67" s="683"/>
      <c r="ABW67" s="683"/>
      <c r="ABX67" s="683"/>
      <c r="ABY67" s="683"/>
      <c r="ABZ67" s="683"/>
      <c r="ACA67" s="683"/>
      <c r="ACB67" s="683"/>
      <c r="ACC67" s="682"/>
      <c r="ACD67" s="683"/>
      <c r="ACE67" s="683"/>
      <c r="ACF67" s="683"/>
      <c r="ACG67" s="683"/>
      <c r="ACH67" s="683"/>
      <c r="ACI67" s="683"/>
      <c r="ACJ67" s="683"/>
      <c r="ACK67" s="683"/>
      <c r="ACL67" s="683"/>
      <c r="ACM67" s="683"/>
      <c r="ACN67" s="683"/>
      <c r="ACO67" s="683"/>
      <c r="ACP67" s="683"/>
      <c r="ACQ67" s="682"/>
      <c r="ACR67" s="683"/>
      <c r="ACS67" s="683"/>
      <c r="ACT67" s="683"/>
      <c r="ACU67" s="683"/>
      <c r="ACV67" s="683"/>
      <c r="ACW67" s="683"/>
      <c r="ACX67" s="683"/>
      <c r="ACY67" s="683"/>
      <c r="ACZ67" s="683"/>
      <c r="ADA67" s="683"/>
      <c r="ADB67" s="683"/>
      <c r="ADC67" s="683"/>
      <c r="ADD67" s="683"/>
      <c r="ADE67" s="682"/>
      <c r="ADF67" s="683"/>
      <c r="ADG67" s="683"/>
      <c r="ADH67" s="683"/>
      <c r="ADI67" s="683"/>
      <c r="ADJ67" s="683"/>
      <c r="ADK67" s="683"/>
      <c r="ADL67" s="683"/>
      <c r="ADM67" s="683"/>
      <c r="ADN67" s="683"/>
      <c r="ADO67" s="683"/>
      <c r="ADP67" s="683"/>
      <c r="ADQ67" s="683"/>
      <c r="ADR67" s="683"/>
      <c r="ADS67" s="682"/>
      <c r="ADT67" s="683"/>
      <c r="ADU67" s="683"/>
      <c r="ADV67" s="683"/>
      <c r="ADW67" s="683"/>
      <c r="ADX67" s="683"/>
      <c r="ADY67" s="683"/>
      <c r="ADZ67" s="683"/>
      <c r="AEA67" s="683"/>
      <c r="AEB67" s="683"/>
      <c r="AEC67" s="683"/>
      <c r="AED67" s="683"/>
      <c r="AEE67" s="683"/>
      <c r="AEF67" s="683"/>
      <c r="AEG67" s="682"/>
      <c r="AEH67" s="683"/>
      <c r="AEI67" s="683"/>
      <c r="AEJ67" s="683"/>
      <c r="AEK67" s="683"/>
      <c r="AEL67" s="683"/>
      <c r="AEM67" s="683"/>
      <c r="AEN67" s="683"/>
      <c r="AEO67" s="683"/>
      <c r="AEP67" s="683"/>
      <c r="AEQ67" s="683"/>
      <c r="AER67" s="683"/>
      <c r="AES67" s="683"/>
      <c r="AET67" s="683"/>
      <c r="AEU67" s="682"/>
      <c r="AEV67" s="683"/>
      <c r="AEW67" s="683"/>
      <c r="AEX67" s="683"/>
      <c r="AEY67" s="683"/>
      <c r="AEZ67" s="683"/>
      <c r="AFA67" s="683"/>
      <c r="AFB67" s="683"/>
      <c r="AFC67" s="683"/>
      <c r="AFD67" s="683"/>
      <c r="AFE67" s="683"/>
      <c r="AFF67" s="683"/>
      <c r="AFG67" s="683"/>
      <c r="AFH67" s="683"/>
      <c r="AFI67" s="682"/>
      <c r="AFJ67" s="683"/>
      <c r="AFK67" s="683"/>
      <c r="AFL67" s="683"/>
      <c r="AFM67" s="683"/>
      <c r="AFN67" s="683"/>
      <c r="AFO67" s="683"/>
      <c r="AFP67" s="683"/>
      <c r="AFQ67" s="683"/>
      <c r="AFR67" s="683"/>
      <c r="AFS67" s="683"/>
      <c r="AFT67" s="683"/>
      <c r="AFU67" s="683"/>
      <c r="AFV67" s="683"/>
      <c r="AFW67" s="682"/>
      <c r="AFX67" s="683"/>
      <c r="AFY67" s="683"/>
      <c r="AFZ67" s="683"/>
      <c r="AGA67" s="683"/>
      <c r="AGB67" s="683"/>
      <c r="AGC67" s="683"/>
      <c r="AGD67" s="683"/>
      <c r="AGE67" s="683"/>
      <c r="AGF67" s="683"/>
      <c r="AGG67" s="683"/>
      <c r="AGH67" s="683"/>
      <c r="AGI67" s="683"/>
      <c r="AGJ67" s="683"/>
      <c r="AGK67" s="682"/>
      <c r="AGL67" s="683"/>
      <c r="AGM67" s="683"/>
      <c r="AGN67" s="683"/>
      <c r="AGO67" s="683"/>
      <c r="AGP67" s="683"/>
      <c r="AGQ67" s="683"/>
      <c r="AGR67" s="683"/>
      <c r="AGS67" s="683"/>
      <c r="AGT67" s="683"/>
      <c r="AGU67" s="683"/>
      <c r="AGV67" s="683"/>
      <c r="AGW67" s="683"/>
      <c r="AGX67" s="683"/>
      <c r="AGY67" s="682"/>
      <c r="AGZ67" s="683"/>
      <c r="AHA67" s="683"/>
      <c r="AHB67" s="683"/>
      <c r="AHC67" s="683"/>
      <c r="AHD67" s="683"/>
      <c r="AHE67" s="683"/>
      <c r="AHF67" s="683"/>
      <c r="AHG67" s="683"/>
      <c r="AHH67" s="683"/>
      <c r="AHI67" s="683"/>
      <c r="AHJ67" s="683"/>
      <c r="AHK67" s="683"/>
      <c r="AHL67" s="683"/>
      <c r="AHM67" s="682"/>
      <c r="AHN67" s="683"/>
      <c r="AHO67" s="683"/>
      <c r="AHP67" s="683"/>
      <c r="AHQ67" s="683"/>
      <c r="AHR67" s="683"/>
      <c r="AHS67" s="683"/>
      <c r="AHT67" s="683"/>
      <c r="AHU67" s="683"/>
      <c r="AHV67" s="683"/>
      <c r="AHW67" s="683"/>
      <c r="AHX67" s="683"/>
      <c r="AHY67" s="683"/>
      <c r="AHZ67" s="683"/>
      <c r="AIA67" s="682"/>
      <c r="AIB67" s="683"/>
      <c r="AIC67" s="683"/>
      <c r="AID67" s="683"/>
      <c r="AIE67" s="683"/>
      <c r="AIF67" s="683"/>
      <c r="AIG67" s="683"/>
      <c r="AIH67" s="683"/>
      <c r="AII67" s="683"/>
      <c r="AIJ67" s="683"/>
      <c r="AIK67" s="683"/>
      <c r="AIL67" s="683"/>
      <c r="AIM67" s="683"/>
      <c r="AIN67" s="683"/>
      <c r="AIO67" s="682"/>
      <c r="AIP67" s="683"/>
      <c r="AIQ67" s="683"/>
      <c r="AIR67" s="683"/>
      <c r="AIS67" s="683"/>
      <c r="AIT67" s="683"/>
      <c r="AIU67" s="683"/>
      <c r="AIV67" s="683"/>
      <c r="AIW67" s="683"/>
      <c r="AIX67" s="683"/>
      <c r="AIY67" s="683"/>
      <c r="AIZ67" s="683"/>
      <c r="AJA67" s="683"/>
      <c r="AJB67" s="683"/>
      <c r="AJC67" s="682"/>
      <c r="AJD67" s="683"/>
      <c r="AJE67" s="683"/>
      <c r="AJF67" s="683"/>
      <c r="AJG67" s="683"/>
      <c r="AJH67" s="683"/>
      <c r="AJI67" s="683"/>
      <c r="AJJ67" s="683"/>
      <c r="AJK67" s="683"/>
      <c r="AJL67" s="683"/>
      <c r="AJM67" s="683"/>
      <c r="AJN67" s="683"/>
      <c r="AJO67" s="683"/>
      <c r="AJP67" s="683"/>
      <c r="AJQ67" s="682"/>
      <c r="AJR67" s="683"/>
      <c r="AJS67" s="683"/>
      <c r="AJT67" s="683"/>
      <c r="AJU67" s="683"/>
      <c r="AJV67" s="683"/>
      <c r="AJW67" s="683"/>
      <c r="AJX67" s="683"/>
      <c r="AJY67" s="683"/>
      <c r="AJZ67" s="683"/>
      <c r="AKA67" s="683"/>
      <c r="AKB67" s="683"/>
      <c r="AKC67" s="683"/>
      <c r="AKD67" s="683"/>
      <c r="AKE67" s="682"/>
      <c r="AKF67" s="683"/>
      <c r="AKG67" s="683"/>
      <c r="AKH67" s="683"/>
      <c r="AKI67" s="683"/>
      <c r="AKJ67" s="683"/>
      <c r="AKK67" s="683"/>
      <c r="AKL67" s="683"/>
      <c r="AKM67" s="683"/>
      <c r="AKN67" s="683"/>
      <c r="AKO67" s="683"/>
      <c r="AKP67" s="683"/>
      <c r="AKQ67" s="683"/>
      <c r="AKR67" s="683"/>
      <c r="AKS67" s="682"/>
      <c r="AKT67" s="683"/>
      <c r="AKU67" s="683"/>
      <c r="AKV67" s="683"/>
      <c r="AKW67" s="683"/>
      <c r="AKX67" s="683"/>
      <c r="AKY67" s="683"/>
      <c r="AKZ67" s="683"/>
      <c r="ALA67" s="683"/>
      <c r="ALB67" s="683"/>
      <c r="ALC67" s="683"/>
      <c r="ALD67" s="683"/>
      <c r="ALE67" s="683"/>
      <c r="ALF67" s="683"/>
      <c r="ALG67" s="682"/>
      <c r="ALH67" s="683"/>
      <c r="ALI67" s="683"/>
      <c r="ALJ67" s="683"/>
      <c r="ALK67" s="683"/>
      <c r="ALL67" s="683"/>
      <c r="ALM67" s="683"/>
      <c r="ALN67" s="683"/>
      <c r="ALO67" s="683"/>
      <c r="ALP67" s="683"/>
      <c r="ALQ67" s="683"/>
      <c r="ALR67" s="683"/>
      <c r="ALS67" s="683"/>
      <c r="ALT67" s="683"/>
      <c r="ALU67" s="682"/>
      <c r="ALV67" s="683"/>
      <c r="ALW67" s="683"/>
      <c r="ALX67" s="683"/>
      <c r="ALY67" s="683"/>
      <c r="ALZ67" s="683"/>
      <c r="AMA67" s="683"/>
      <c r="AMB67" s="683"/>
      <c r="AMC67" s="683"/>
      <c r="AMD67" s="683"/>
      <c r="AME67" s="683"/>
      <c r="AMF67" s="683"/>
      <c r="AMG67" s="683"/>
      <c r="AMH67" s="683"/>
      <c r="AMI67" s="682"/>
      <c r="AMJ67" s="683"/>
      <c r="AMK67" s="683"/>
      <c r="AML67" s="683"/>
      <c r="AMM67" s="683"/>
      <c r="AMN67" s="683"/>
      <c r="AMO67" s="683"/>
      <c r="AMP67" s="683"/>
      <c r="AMQ67" s="683"/>
      <c r="AMR67" s="683"/>
      <c r="AMS67" s="683"/>
      <c r="AMT67" s="683"/>
      <c r="AMU67" s="683"/>
      <c r="AMV67" s="683"/>
      <c r="AMW67" s="682"/>
      <c r="AMX67" s="683"/>
      <c r="AMY67" s="683"/>
      <c r="AMZ67" s="683"/>
      <c r="ANA67" s="683"/>
      <c r="ANB67" s="683"/>
      <c r="ANC67" s="683"/>
      <c r="AND67" s="683"/>
      <c r="ANE67" s="683"/>
      <c r="ANF67" s="683"/>
      <c r="ANG67" s="683"/>
      <c r="ANH67" s="683"/>
      <c r="ANI67" s="683"/>
      <c r="ANJ67" s="683"/>
      <c r="ANK67" s="682"/>
      <c r="ANL67" s="683"/>
      <c r="ANM67" s="683"/>
      <c r="ANN67" s="683"/>
      <c r="ANO67" s="683"/>
      <c r="ANP67" s="683"/>
      <c r="ANQ67" s="683"/>
      <c r="ANR67" s="683"/>
      <c r="ANS67" s="683"/>
      <c r="ANT67" s="683"/>
      <c r="ANU67" s="683"/>
      <c r="ANV67" s="683"/>
      <c r="ANW67" s="683"/>
      <c r="ANX67" s="683"/>
      <c r="ANY67" s="682"/>
      <c r="ANZ67" s="683"/>
      <c r="AOA67" s="683"/>
      <c r="AOB67" s="683"/>
      <c r="AOC67" s="683"/>
      <c r="AOD67" s="683"/>
      <c r="AOE67" s="683"/>
      <c r="AOF67" s="683"/>
      <c r="AOG67" s="683"/>
      <c r="AOH67" s="683"/>
      <c r="AOI67" s="683"/>
      <c r="AOJ67" s="683"/>
      <c r="AOK67" s="683"/>
      <c r="AOL67" s="683"/>
      <c r="AOM67" s="682"/>
      <c r="AON67" s="683"/>
      <c r="AOO67" s="683"/>
      <c r="AOP67" s="683"/>
      <c r="AOQ67" s="683"/>
      <c r="AOR67" s="683"/>
      <c r="AOS67" s="683"/>
      <c r="AOT67" s="683"/>
      <c r="AOU67" s="683"/>
      <c r="AOV67" s="683"/>
      <c r="AOW67" s="683"/>
      <c r="AOX67" s="683"/>
      <c r="AOY67" s="683"/>
      <c r="AOZ67" s="683"/>
      <c r="APA67" s="682"/>
      <c r="APB67" s="683"/>
      <c r="APC67" s="683"/>
      <c r="APD67" s="683"/>
      <c r="APE67" s="683"/>
      <c r="APF67" s="683"/>
      <c r="APG67" s="683"/>
      <c r="APH67" s="683"/>
      <c r="API67" s="683"/>
      <c r="APJ67" s="683"/>
      <c r="APK67" s="683"/>
      <c r="APL67" s="683"/>
      <c r="APM67" s="683"/>
      <c r="APN67" s="683"/>
      <c r="APO67" s="682"/>
      <c r="APP67" s="683"/>
      <c r="APQ67" s="683"/>
      <c r="APR67" s="683"/>
      <c r="APS67" s="683"/>
      <c r="APT67" s="683"/>
      <c r="APU67" s="683"/>
      <c r="APV67" s="683"/>
      <c r="APW67" s="683"/>
      <c r="APX67" s="683"/>
      <c r="APY67" s="683"/>
      <c r="APZ67" s="683"/>
      <c r="AQA67" s="683"/>
      <c r="AQB67" s="683"/>
      <c r="AQC67" s="682"/>
      <c r="AQD67" s="683"/>
      <c r="AQE67" s="683"/>
      <c r="AQF67" s="683"/>
      <c r="AQG67" s="683"/>
      <c r="AQH67" s="683"/>
      <c r="AQI67" s="683"/>
      <c r="AQJ67" s="683"/>
      <c r="AQK67" s="683"/>
      <c r="AQL67" s="683"/>
      <c r="AQM67" s="683"/>
      <c r="AQN67" s="683"/>
      <c r="AQO67" s="683"/>
      <c r="AQP67" s="683"/>
      <c r="AQQ67" s="682"/>
      <c r="AQR67" s="683"/>
      <c r="AQS67" s="683"/>
      <c r="AQT67" s="683"/>
      <c r="AQU67" s="683"/>
      <c r="AQV67" s="683"/>
      <c r="AQW67" s="683"/>
      <c r="AQX67" s="683"/>
      <c r="AQY67" s="683"/>
      <c r="AQZ67" s="683"/>
      <c r="ARA67" s="683"/>
      <c r="ARB67" s="683"/>
      <c r="ARC67" s="683"/>
      <c r="ARD67" s="683"/>
      <c r="ARE67" s="682"/>
      <c r="ARF67" s="683"/>
      <c r="ARG67" s="683"/>
      <c r="ARH67" s="683"/>
      <c r="ARI67" s="683"/>
      <c r="ARJ67" s="683"/>
      <c r="ARK67" s="683"/>
      <c r="ARL67" s="683"/>
      <c r="ARM67" s="683"/>
      <c r="ARN67" s="683"/>
      <c r="ARO67" s="683"/>
      <c r="ARP67" s="683"/>
      <c r="ARQ67" s="683"/>
      <c r="ARR67" s="683"/>
      <c r="ARS67" s="682"/>
      <c r="ART67" s="683"/>
      <c r="ARU67" s="683"/>
      <c r="ARV67" s="683"/>
      <c r="ARW67" s="683"/>
      <c r="ARX67" s="683"/>
      <c r="ARY67" s="683"/>
      <c r="ARZ67" s="683"/>
      <c r="ASA67" s="683"/>
      <c r="ASB67" s="683"/>
      <c r="ASC67" s="683"/>
      <c r="ASD67" s="683"/>
      <c r="ASE67" s="683"/>
      <c r="ASF67" s="683"/>
      <c r="ASG67" s="682"/>
      <c r="ASH67" s="683"/>
      <c r="ASI67" s="683"/>
      <c r="ASJ67" s="683"/>
      <c r="ASK67" s="683"/>
      <c r="ASL67" s="683"/>
      <c r="ASM67" s="683"/>
      <c r="ASN67" s="683"/>
      <c r="ASO67" s="683"/>
      <c r="ASP67" s="683"/>
      <c r="ASQ67" s="683"/>
      <c r="ASR67" s="683"/>
      <c r="ASS67" s="683"/>
      <c r="AST67" s="683"/>
      <c r="ASU67" s="682"/>
      <c r="ASV67" s="683"/>
      <c r="ASW67" s="683"/>
      <c r="ASX67" s="683"/>
      <c r="ASY67" s="683"/>
      <c r="ASZ67" s="683"/>
      <c r="ATA67" s="683"/>
      <c r="ATB67" s="683"/>
      <c r="ATC67" s="683"/>
      <c r="ATD67" s="683"/>
      <c r="ATE67" s="683"/>
      <c r="ATF67" s="683"/>
      <c r="ATG67" s="683"/>
      <c r="ATH67" s="683"/>
      <c r="ATI67" s="682"/>
      <c r="ATJ67" s="683"/>
      <c r="ATK67" s="683"/>
      <c r="ATL67" s="683"/>
      <c r="ATM67" s="683"/>
      <c r="ATN67" s="683"/>
      <c r="ATO67" s="683"/>
      <c r="ATP67" s="683"/>
      <c r="ATQ67" s="683"/>
      <c r="ATR67" s="683"/>
      <c r="ATS67" s="683"/>
      <c r="ATT67" s="683"/>
      <c r="ATU67" s="683"/>
      <c r="ATV67" s="683"/>
      <c r="ATW67" s="682"/>
      <c r="ATX67" s="683"/>
      <c r="ATY67" s="683"/>
      <c r="ATZ67" s="683"/>
      <c r="AUA67" s="683"/>
      <c r="AUB67" s="683"/>
      <c r="AUC67" s="683"/>
      <c r="AUD67" s="683"/>
      <c r="AUE67" s="683"/>
      <c r="AUF67" s="683"/>
      <c r="AUG67" s="683"/>
      <c r="AUH67" s="683"/>
      <c r="AUI67" s="683"/>
      <c r="AUJ67" s="683"/>
      <c r="AUK67" s="682"/>
      <c r="AUL67" s="683"/>
      <c r="AUM67" s="683"/>
      <c r="AUN67" s="683"/>
      <c r="AUO67" s="683"/>
      <c r="AUP67" s="683"/>
      <c r="AUQ67" s="683"/>
      <c r="AUR67" s="683"/>
      <c r="AUS67" s="683"/>
      <c r="AUT67" s="683"/>
      <c r="AUU67" s="683"/>
      <c r="AUV67" s="683"/>
      <c r="AUW67" s="683"/>
      <c r="AUX67" s="683"/>
      <c r="AUY67" s="682"/>
      <c r="AUZ67" s="683"/>
      <c r="AVA67" s="683"/>
      <c r="AVB67" s="683"/>
      <c r="AVC67" s="683"/>
      <c r="AVD67" s="683"/>
      <c r="AVE67" s="683"/>
      <c r="AVF67" s="683"/>
      <c r="AVG67" s="683"/>
      <c r="AVH67" s="683"/>
      <c r="AVI67" s="683"/>
      <c r="AVJ67" s="683"/>
      <c r="AVK67" s="683"/>
      <c r="AVL67" s="683"/>
      <c r="AVM67" s="682"/>
      <c r="AVN67" s="683"/>
      <c r="AVO67" s="683"/>
      <c r="AVP67" s="683"/>
      <c r="AVQ67" s="683"/>
      <c r="AVR67" s="683"/>
      <c r="AVS67" s="683"/>
      <c r="AVT67" s="683"/>
      <c r="AVU67" s="683"/>
      <c r="AVV67" s="683"/>
      <c r="AVW67" s="683"/>
      <c r="AVX67" s="683"/>
      <c r="AVY67" s="683"/>
      <c r="AVZ67" s="683"/>
      <c r="AWA67" s="682"/>
      <c r="AWB67" s="683"/>
      <c r="AWC67" s="683"/>
      <c r="AWD67" s="683"/>
      <c r="AWE67" s="683"/>
      <c r="AWF67" s="683"/>
      <c r="AWG67" s="683"/>
      <c r="AWH67" s="683"/>
      <c r="AWI67" s="683"/>
      <c r="AWJ67" s="683"/>
      <c r="AWK67" s="683"/>
      <c r="AWL67" s="683"/>
      <c r="AWM67" s="683"/>
      <c r="AWN67" s="683"/>
      <c r="AWO67" s="682"/>
      <c r="AWP67" s="683"/>
      <c r="AWQ67" s="683"/>
      <c r="AWR67" s="683"/>
      <c r="AWS67" s="683"/>
      <c r="AWT67" s="683"/>
      <c r="AWU67" s="683"/>
      <c r="AWV67" s="683"/>
      <c r="AWW67" s="683"/>
      <c r="AWX67" s="683"/>
      <c r="AWY67" s="683"/>
      <c r="AWZ67" s="683"/>
      <c r="AXA67" s="683"/>
      <c r="AXB67" s="683"/>
      <c r="AXC67" s="682"/>
      <c r="AXD67" s="683"/>
      <c r="AXE67" s="683"/>
      <c r="AXF67" s="683"/>
      <c r="AXG67" s="683"/>
      <c r="AXH67" s="683"/>
      <c r="AXI67" s="683"/>
      <c r="AXJ67" s="683"/>
      <c r="AXK67" s="683"/>
      <c r="AXL67" s="683"/>
      <c r="AXM67" s="683"/>
      <c r="AXN67" s="683"/>
      <c r="AXO67" s="683"/>
      <c r="AXP67" s="683"/>
      <c r="AXQ67" s="682"/>
      <c r="AXR67" s="683"/>
      <c r="AXS67" s="683"/>
      <c r="AXT67" s="683"/>
      <c r="AXU67" s="683"/>
      <c r="AXV67" s="683"/>
      <c r="AXW67" s="683"/>
      <c r="AXX67" s="683"/>
      <c r="AXY67" s="683"/>
      <c r="AXZ67" s="683"/>
      <c r="AYA67" s="683"/>
      <c r="AYB67" s="683"/>
      <c r="AYC67" s="683"/>
      <c r="AYD67" s="683"/>
      <c r="AYE67" s="682"/>
      <c r="AYF67" s="683"/>
      <c r="AYG67" s="683"/>
      <c r="AYH67" s="683"/>
      <c r="AYI67" s="683"/>
      <c r="AYJ67" s="683"/>
      <c r="AYK67" s="683"/>
      <c r="AYL67" s="683"/>
      <c r="AYM67" s="683"/>
      <c r="AYN67" s="683"/>
      <c r="AYO67" s="683"/>
      <c r="AYP67" s="683"/>
      <c r="AYQ67" s="683"/>
      <c r="AYR67" s="683"/>
      <c r="AYS67" s="682"/>
      <c r="AYT67" s="683"/>
      <c r="AYU67" s="683"/>
      <c r="AYV67" s="683"/>
      <c r="AYW67" s="683"/>
      <c r="AYX67" s="683"/>
      <c r="AYY67" s="683"/>
      <c r="AYZ67" s="683"/>
      <c r="AZA67" s="683"/>
      <c r="AZB67" s="683"/>
      <c r="AZC67" s="683"/>
      <c r="AZD67" s="683"/>
      <c r="AZE67" s="683"/>
      <c r="AZF67" s="683"/>
      <c r="AZG67" s="682"/>
      <c r="AZH67" s="683"/>
      <c r="AZI67" s="683"/>
      <c r="AZJ67" s="683"/>
      <c r="AZK67" s="683"/>
      <c r="AZL67" s="683"/>
      <c r="AZM67" s="683"/>
      <c r="AZN67" s="683"/>
      <c r="AZO67" s="683"/>
      <c r="AZP67" s="683"/>
      <c r="AZQ67" s="683"/>
      <c r="AZR67" s="683"/>
      <c r="AZS67" s="683"/>
      <c r="AZT67" s="683"/>
      <c r="AZU67" s="682"/>
      <c r="AZV67" s="683"/>
      <c r="AZW67" s="683"/>
      <c r="AZX67" s="683"/>
      <c r="AZY67" s="683"/>
      <c r="AZZ67" s="683"/>
      <c r="BAA67" s="683"/>
      <c r="BAB67" s="683"/>
      <c r="BAC67" s="683"/>
      <c r="BAD67" s="683"/>
      <c r="BAE67" s="683"/>
      <c r="BAF67" s="683"/>
      <c r="BAG67" s="683"/>
      <c r="BAH67" s="683"/>
      <c r="BAI67" s="682"/>
      <c r="BAJ67" s="683"/>
      <c r="BAK67" s="683"/>
      <c r="BAL67" s="683"/>
      <c r="BAM67" s="683"/>
      <c r="BAN67" s="683"/>
      <c r="BAO67" s="683"/>
      <c r="BAP67" s="683"/>
      <c r="BAQ67" s="683"/>
      <c r="BAR67" s="683"/>
      <c r="BAS67" s="683"/>
      <c r="BAT67" s="683"/>
      <c r="BAU67" s="683"/>
      <c r="BAV67" s="683"/>
      <c r="BAW67" s="682"/>
      <c r="BAX67" s="683"/>
      <c r="BAY67" s="683"/>
      <c r="BAZ67" s="683"/>
      <c r="BBA67" s="683"/>
      <c r="BBB67" s="683"/>
      <c r="BBC67" s="683"/>
      <c r="BBD67" s="683"/>
      <c r="BBE67" s="683"/>
      <c r="BBF67" s="683"/>
      <c r="BBG67" s="683"/>
      <c r="BBH67" s="683"/>
      <c r="BBI67" s="683"/>
      <c r="BBJ67" s="683"/>
      <c r="BBK67" s="682"/>
      <c r="BBL67" s="683"/>
      <c r="BBM67" s="683"/>
      <c r="BBN67" s="683"/>
      <c r="BBO67" s="683"/>
      <c r="BBP67" s="683"/>
      <c r="BBQ67" s="683"/>
      <c r="BBR67" s="683"/>
      <c r="BBS67" s="683"/>
      <c r="BBT67" s="683"/>
      <c r="BBU67" s="683"/>
      <c r="BBV67" s="683"/>
      <c r="BBW67" s="683"/>
      <c r="BBX67" s="683"/>
      <c r="BBY67" s="682"/>
      <c r="BBZ67" s="683"/>
      <c r="BCA67" s="683"/>
      <c r="BCB67" s="683"/>
      <c r="BCC67" s="683"/>
      <c r="BCD67" s="683"/>
      <c r="BCE67" s="683"/>
      <c r="BCF67" s="683"/>
      <c r="BCG67" s="683"/>
      <c r="BCH67" s="683"/>
      <c r="BCI67" s="683"/>
      <c r="BCJ67" s="683"/>
      <c r="BCK67" s="683"/>
      <c r="BCL67" s="683"/>
      <c r="BCM67" s="682"/>
      <c r="BCN67" s="683"/>
      <c r="BCO67" s="683"/>
      <c r="BCP67" s="683"/>
      <c r="BCQ67" s="683"/>
      <c r="BCR67" s="683"/>
      <c r="BCS67" s="683"/>
      <c r="BCT67" s="683"/>
      <c r="BCU67" s="683"/>
      <c r="BCV67" s="683"/>
      <c r="BCW67" s="683"/>
      <c r="BCX67" s="683"/>
      <c r="BCY67" s="683"/>
      <c r="BCZ67" s="683"/>
      <c r="BDA67" s="682"/>
      <c r="BDB67" s="683"/>
      <c r="BDC67" s="683"/>
      <c r="BDD67" s="683"/>
      <c r="BDE67" s="683"/>
      <c r="BDF67" s="683"/>
      <c r="BDG67" s="683"/>
      <c r="BDH67" s="683"/>
      <c r="BDI67" s="683"/>
      <c r="BDJ67" s="683"/>
      <c r="BDK67" s="683"/>
      <c r="BDL67" s="683"/>
      <c r="BDM67" s="683"/>
      <c r="BDN67" s="683"/>
      <c r="BDO67" s="682"/>
      <c r="BDP67" s="683"/>
      <c r="BDQ67" s="683"/>
      <c r="BDR67" s="683"/>
      <c r="BDS67" s="683"/>
      <c r="BDT67" s="683"/>
      <c r="BDU67" s="683"/>
      <c r="BDV67" s="683"/>
      <c r="BDW67" s="683"/>
      <c r="BDX67" s="683"/>
      <c r="BDY67" s="683"/>
      <c r="BDZ67" s="683"/>
      <c r="BEA67" s="683"/>
      <c r="BEB67" s="683"/>
      <c r="BEC67" s="682"/>
      <c r="BED67" s="683"/>
      <c r="BEE67" s="683"/>
      <c r="BEF67" s="683"/>
      <c r="BEG67" s="683"/>
      <c r="BEH67" s="683"/>
      <c r="BEI67" s="683"/>
      <c r="BEJ67" s="683"/>
      <c r="BEK67" s="683"/>
      <c r="BEL67" s="683"/>
      <c r="BEM67" s="683"/>
      <c r="BEN67" s="683"/>
      <c r="BEO67" s="683"/>
      <c r="BEP67" s="683"/>
      <c r="BEQ67" s="682"/>
      <c r="BER67" s="683"/>
      <c r="BES67" s="683"/>
      <c r="BET67" s="683"/>
      <c r="BEU67" s="683"/>
      <c r="BEV67" s="683"/>
      <c r="BEW67" s="683"/>
      <c r="BEX67" s="683"/>
      <c r="BEY67" s="683"/>
      <c r="BEZ67" s="683"/>
      <c r="BFA67" s="683"/>
      <c r="BFB67" s="683"/>
      <c r="BFC67" s="683"/>
      <c r="BFD67" s="683"/>
      <c r="BFE67" s="682"/>
      <c r="BFF67" s="683"/>
      <c r="BFG67" s="683"/>
      <c r="BFH67" s="683"/>
      <c r="BFI67" s="683"/>
      <c r="BFJ67" s="683"/>
      <c r="BFK67" s="683"/>
      <c r="BFL67" s="683"/>
      <c r="BFM67" s="683"/>
      <c r="BFN67" s="683"/>
      <c r="BFO67" s="683"/>
      <c r="BFP67" s="683"/>
      <c r="BFQ67" s="683"/>
      <c r="BFR67" s="683"/>
      <c r="BFS67" s="682"/>
      <c r="BFT67" s="683"/>
      <c r="BFU67" s="683"/>
      <c r="BFV67" s="683"/>
      <c r="BFW67" s="683"/>
      <c r="BFX67" s="683"/>
      <c r="BFY67" s="683"/>
      <c r="BFZ67" s="683"/>
      <c r="BGA67" s="683"/>
      <c r="BGB67" s="683"/>
      <c r="BGC67" s="683"/>
      <c r="BGD67" s="683"/>
      <c r="BGE67" s="683"/>
      <c r="BGF67" s="683"/>
      <c r="BGG67" s="682"/>
      <c r="BGH67" s="683"/>
      <c r="BGI67" s="683"/>
      <c r="BGJ67" s="683"/>
      <c r="BGK67" s="683"/>
      <c r="BGL67" s="683"/>
      <c r="BGM67" s="683"/>
      <c r="BGN67" s="683"/>
      <c r="BGO67" s="683"/>
      <c r="BGP67" s="683"/>
      <c r="BGQ67" s="683"/>
      <c r="BGR67" s="683"/>
      <c r="BGS67" s="683"/>
      <c r="BGT67" s="683"/>
      <c r="BGU67" s="682"/>
      <c r="BGV67" s="683"/>
      <c r="BGW67" s="683"/>
      <c r="BGX67" s="683"/>
      <c r="BGY67" s="683"/>
      <c r="BGZ67" s="683"/>
      <c r="BHA67" s="683"/>
      <c r="BHB67" s="683"/>
      <c r="BHC67" s="683"/>
      <c r="BHD67" s="683"/>
      <c r="BHE67" s="683"/>
      <c r="BHF67" s="683"/>
      <c r="BHG67" s="683"/>
      <c r="BHH67" s="683"/>
      <c r="BHI67" s="682"/>
      <c r="BHJ67" s="683"/>
      <c r="BHK67" s="683"/>
      <c r="BHL67" s="683"/>
      <c r="BHM67" s="683"/>
      <c r="BHN67" s="683"/>
      <c r="BHO67" s="683"/>
      <c r="BHP67" s="683"/>
      <c r="BHQ67" s="683"/>
      <c r="BHR67" s="683"/>
      <c r="BHS67" s="683"/>
      <c r="BHT67" s="683"/>
      <c r="BHU67" s="683"/>
      <c r="BHV67" s="683"/>
      <c r="BHW67" s="682"/>
      <c r="BHX67" s="683"/>
      <c r="BHY67" s="683"/>
      <c r="BHZ67" s="683"/>
      <c r="BIA67" s="683"/>
      <c r="BIB67" s="683"/>
      <c r="BIC67" s="683"/>
      <c r="BID67" s="683"/>
      <c r="BIE67" s="683"/>
      <c r="BIF67" s="683"/>
      <c r="BIG67" s="683"/>
      <c r="BIH67" s="683"/>
      <c r="BII67" s="683"/>
      <c r="BIJ67" s="683"/>
      <c r="BIK67" s="682"/>
      <c r="BIL67" s="683"/>
      <c r="BIM67" s="683"/>
      <c r="BIN67" s="683"/>
      <c r="BIO67" s="683"/>
      <c r="BIP67" s="683"/>
      <c r="BIQ67" s="683"/>
      <c r="BIR67" s="683"/>
      <c r="BIS67" s="683"/>
      <c r="BIT67" s="683"/>
      <c r="BIU67" s="683"/>
      <c r="BIV67" s="683"/>
      <c r="BIW67" s="683"/>
      <c r="BIX67" s="683"/>
      <c r="BIY67" s="682"/>
      <c r="BIZ67" s="683"/>
      <c r="BJA67" s="683"/>
      <c r="BJB67" s="683"/>
      <c r="BJC67" s="683"/>
      <c r="BJD67" s="683"/>
      <c r="BJE67" s="683"/>
      <c r="BJF67" s="683"/>
      <c r="BJG67" s="683"/>
      <c r="BJH67" s="683"/>
      <c r="BJI67" s="683"/>
      <c r="BJJ67" s="683"/>
      <c r="BJK67" s="683"/>
      <c r="BJL67" s="683"/>
      <c r="BJM67" s="682"/>
      <c r="BJN67" s="683"/>
      <c r="BJO67" s="683"/>
      <c r="BJP67" s="683"/>
      <c r="BJQ67" s="683"/>
      <c r="BJR67" s="683"/>
      <c r="BJS67" s="683"/>
      <c r="BJT67" s="683"/>
      <c r="BJU67" s="683"/>
      <c r="BJV67" s="683"/>
      <c r="BJW67" s="683"/>
      <c r="BJX67" s="683"/>
      <c r="BJY67" s="683"/>
      <c r="BJZ67" s="683"/>
      <c r="BKA67" s="682"/>
      <c r="BKB67" s="683"/>
      <c r="BKC67" s="683"/>
      <c r="BKD67" s="683"/>
      <c r="BKE67" s="683"/>
      <c r="BKF67" s="683"/>
      <c r="BKG67" s="683"/>
      <c r="BKH67" s="683"/>
      <c r="BKI67" s="683"/>
      <c r="BKJ67" s="683"/>
      <c r="BKK67" s="683"/>
      <c r="BKL67" s="683"/>
      <c r="BKM67" s="683"/>
      <c r="BKN67" s="683"/>
      <c r="BKO67" s="682"/>
      <c r="BKP67" s="683"/>
      <c r="BKQ67" s="683"/>
      <c r="BKR67" s="683"/>
      <c r="BKS67" s="683"/>
      <c r="BKT67" s="683"/>
      <c r="BKU67" s="683"/>
      <c r="BKV67" s="683"/>
      <c r="BKW67" s="683"/>
      <c r="BKX67" s="683"/>
      <c r="BKY67" s="683"/>
      <c r="BKZ67" s="683"/>
      <c r="BLA67" s="683"/>
      <c r="BLB67" s="683"/>
      <c r="BLC67" s="682"/>
      <c r="BLD67" s="683"/>
      <c r="BLE67" s="683"/>
      <c r="BLF67" s="683"/>
      <c r="BLG67" s="683"/>
      <c r="BLH67" s="683"/>
      <c r="BLI67" s="683"/>
      <c r="BLJ67" s="683"/>
      <c r="BLK67" s="683"/>
      <c r="BLL67" s="683"/>
      <c r="BLM67" s="683"/>
      <c r="BLN67" s="683"/>
      <c r="BLO67" s="683"/>
      <c r="BLP67" s="683"/>
      <c r="BLQ67" s="682"/>
      <c r="BLR67" s="683"/>
      <c r="BLS67" s="683"/>
      <c r="BLT67" s="683"/>
      <c r="BLU67" s="683"/>
      <c r="BLV67" s="683"/>
      <c r="BLW67" s="683"/>
      <c r="BLX67" s="683"/>
      <c r="BLY67" s="683"/>
      <c r="BLZ67" s="683"/>
      <c r="BMA67" s="683"/>
      <c r="BMB67" s="683"/>
      <c r="BMC67" s="683"/>
      <c r="BMD67" s="683"/>
      <c r="BME67" s="682"/>
      <c r="BMF67" s="683"/>
      <c r="BMG67" s="683"/>
      <c r="BMH67" s="683"/>
      <c r="BMI67" s="683"/>
      <c r="BMJ67" s="683"/>
      <c r="BMK67" s="683"/>
      <c r="BML67" s="683"/>
      <c r="BMM67" s="683"/>
      <c r="BMN67" s="683"/>
      <c r="BMO67" s="683"/>
      <c r="BMP67" s="683"/>
      <c r="BMQ67" s="683"/>
      <c r="BMR67" s="683"/>
      <c r="BMS67" s="682"/>
      <c r="BMT67" s="683"/>
      <c r="BMU67" s="683"/>
      <c r="BMV67" s="683"/>
      <c r="BMW67" s="683"/>
      <c r="BMX67" s="683"/>
      <c r="BMY67" s="683"/>
      <c r="BMZ67" s="683"/>
      <c r="BNA67" s="683"/>
      <c r="BNB67" s="683"/>
      <c r="BNC67" s="683"/>
      <c r="BND67" s="683"/>
      <c r="BNE67" s="683"/>
      <c r="BNF67" s="683"/>
      <c r="BNG67" s="682"/>
      <c r="BNH67" s="683"/>
      <c r="BNI67" s="683"/>
      <c r="BNJ67" s="683"/>
      <c r="BNK67" s="683"/>
      <c r="BNL67" s="683"/>
      <c r="BNM67" s="683"/>
      <c r="BNN67" s="683"/>
      <c r="BNO67" s="683"/>
      <c r="BNP67" s="683"/>
      <c r="BNQ67" s="683"/>
      <c r="BNR67" s="683"/>
      <c r="BNS67" s="683"/>
      <c r="BNT67" s="683"/>
      <c r="BNU67" s="682"/>
      <c r="BNV67" s="683"/>
      <c r="BNW67" s="683"/>
      <c r="BNX67" s="683"/>
      <c r="BNY67" s="683"/>
      <c r="BNZ67" s="683"/>
      <c r="BOA67" s="683"/>
      <c r="BOB67" s="683"/>
      <c r="BOC67" s="683"/>
      <c r="BOD67" s="683"/>
      <c r="BOE67" s="683"/>
      <c r="BOF67" s="683"/>
      <c r="BOG67" s="683"/>
      <c r="BOH67" s="683"/>
      <c r="BOI67" s="682"/>
      <c r="BOJ67" s="683"/>
      <c r="BOK67" s="683"/>
      <c r="BOL67" s="683"/>
      <c r="BOM67" s="683"/>
      <c r="BON67" s="683"/>
      <c r="BOO67" s="683"/>
      <c r="BOP67" s="683"/>
      <c r="BOQ67" s="683"/>
      <c r="BOR67" s="683"/>
      <c r="BOS67" s="683"/>
      <c r="BOT67" s="683"/>
      <c r="BOU67" s="683"/>
      <c r="BOV67" s="683"/>
      <c r="BOW67" s="682"/>
      <c r="BOX67" s="683"/>
      <c r="BOY67" s="683"/>
      <c r="BOZ67" s="683"/>
      <c r="BPA67" s="683"/>
      <c r="BPB67" s="683"/>
      <c r="BPC67" s="683"/>
      <c r="BPD67" s="683"/>
      <c r="BPE67" s="683"/>
      <c r="BPF67" s="683"/>
      <c r="BPG67" s="683"/>
      <c r="BPH67" s="683"/>
      <c r="BPI67" s="683"/>
      <c r="BPJ67" s="683"/>
      <c r="BPK67" s="682"/>
      <c r="BPL67" s="683"/>
      <c r="BPM67" s="683"/>
      <c r="BPN67" s="683"/>
      <c r="BPO67" s="683"/>
      <c r="BPP67" s="683"/>
      <c r="BPQ67" s="683"/>
      <c r="BPR67" s="683"/>
      <c r="BPS67" s="683"/>
      <c r="BPT67" s="683"/>
      <c r="BPU67" s="683"/>
      <c r="BPV67" s="683"/>
      <c r="BPW67" s="683"/>
      <c r="BPX67" s="683"/>
      <c r="BPY67" s="682"/>
      <c r="BPZ67" s="683"/>
      <c r="BQA67" s="683"/>
      <c r="BQB67" s="683"/>
      <c r="BQC67" s="683"/>
      <c r="BQD67" s="683"/>
      <c r="BQE67" s="683"/>
      <c r="BQF67" s="683"/>
      <c r="BQG67" s="683"/>
      <c r="BQH67" s="683"/>
      <c r="BQI67" s="683"/>
      <c r="BQJ67" s="683"/>
      <c r="BQK67" s="683"/>
      <c r="BQL67" s="683"/>
      <c r="BQM67" s="682"/>
      <c r="BQN67" s="683"/>
      <c r="BQO67" s="683"/>
      <c r="BQP67" s="683"/>
      <c r="BQQ67" s="683"/>
      <c r="BQR67" s="683"/>
      <c r="BQS67" s="683"/>
      <c r="BQT67" s="683"/>
      <c r="BQU67" s="683"/>
      <c r="BQV67" s="683"/>
      <c r="BQW67" s="683"/>
      <c r="BQX67" s="683"/>
      <c r="BQY67" s="683"/>
      <c r="BQZ67" s="683"/>
      <c r="BRA67" s="682"/>
      <c r="BRB67" s="683"/>
      <c r="BRC67" s="683"/>
      <c r="BRD67" s="683"/>
      <c r="BRE67" s="683"/>
      <c r="BRF67" s="683"/>
      <c r="BRG67" s="683"/>
      <c r="BRH67" s="683"/>
      <c r="BRI67" s="683"/>
      <c r="BRJ67" s="683"/>
      <c r="BRK67" s="683"/>
      <c r="BRL67" s="683"/>
      <c r="BRM67" s="683"/>
      <c r="BRN67" s="683"/>
      <c r="BRO67" s="682"/>
      <c r="BRP67" s="683"/>
      <c r="BRQ67" s="683"/>
      <c r="BRR67" s="683"/>
      <c r="BRS67" s="683"/>
      <c r="BRT67" s="683"/>
      <c r="BRU67" s="683"/>
      <c r="BRV67" s="683"/>
      <c r="BRW67" s="683"/>
      <c r="BRX67" s="683"/>
      <c r="BRY67" s="683"/>
      <c r="BRZ67" s="683"/>
      <c r="BSA67" s="683"/>
      <c r="BSB67" s="683"/>
      <c r="BSC67" s="682"/>
      <c r="BSD67" s="683"/>
      <c r="BSE67" s="683"/>
      <c r="BSF67" s="683"/>
      <c r="BSG67" s="683"/>
      <c r="BSH67" s="683"/>
      <c r="BSI67" s="683"/>
      <c r="BSJ67" s="683"/>
      <c r="BSK67" s="683"/>
      <c r="BSL67" s="683"/>
      <c r="BSM67" s="683"/>
      <c r="BSN67" s="683"/>
      <c r="BSO67" s="683"/>
      <c r="BSP67" s="683"/>
      <c r="BSQ67" s="682"/>
      <c r="BSR67" s="683"/>
      <c r="BSS67" s="683"/>
      <c r="BST67" s="683"/>
      <c r="BSU67" s="683"/>
      <c r="BSV67" s="683"/>
      <c r="BSW67" s="683"/>
      <c r="BSX67" s="683"/>
      <c r="BSY67" s="683"/>
      <c r="BSZ67" s="683"/>
      <c r="BTA67" s="683"/>
      <c r="BTB67" s="683"/>
      <c r="BTC67" s="683"/>
      <c r="BTD67" s="683"/>
      <c r="BTE67" s="682"/>
      <c r="BTF67" s="683"/>
      <c r="BTG67" s="683"/>
      <c r="BTH67" s="683"/>
      <c r="BTI67" s="683"/>
      <c r="BTJ67" s="683"/>
      <c r="BTK67" s="683"/>
      <c r="BTL67" s="683"/>
      <c r="BTM67" s="683"/>
      <c r="BTN67" s="683"/>
      <c r="BTO67" s="683"/>
      <c r="BTP67" s="683"/>
      <c r="BTQ67" s="683"/>
      <c r="BTR67" s="683"/>
      <c r="BTS67" s="682"/>
      <c r="BTT67" s="683"/>
      <c r="BTU67" s="683"/>
      <c r="BTV67" s="683"/>
      <c r="BTW67" s="683"/>
      <c r="BTX67" s="683"/>
      <c r="BTY67" s="683"/>
      <c r="BTZ67" s="683"/>
      <c r="BUA67" s="683"/>
      <c r="BUB67" s="683"/>
      <c r="BUC67" s="683"/>
      <c r="BUD67" s="683"/>
      <c r="BUE67" s="683"/>
      <c r="BUF67" s="683"/>
      <c r="BUG67" s="682"/>
      <c r="BUH67" s="683"/>
      <c r="BUI67" s="683"/>
      <c r="BUJ67" s="683"/>
      <c r="BUK67" s="683"/>
      <c r="BUL67" s="683"/>
      <c r="BUM67" s="683"/>
      <c r="BUN67" s="683"/>
      <c r="BUO67" s="683"/>
      <c r="BUP67" s="683"/>
      <c r="BUQ67" s="683"/>
      <c r="BUR67" s="683"/>
      <c r="BUS67" s="683"/>
      <c r="BUT67" s="683"/>
      <c r="BUU67" s="682"/>
      <c r="BUV67" s="683"/>
      <c r="BUW67" s="683"/>
      <c r="BUX67" s="683"/>
      <c r="BUY67" s="683"/>
      <c r="BUZ67" s="683"/>
      <c r="BVA67" s="683"/>
      <c r="BVB67" s="683"/>
      <c r="BVC67" s="683"/>
      <c r="BVD67" s="683"/>
      <c r="BVE67" s="683"/>
      <c r="BVF67" s="683"/>
      <c r="BVG67" s="683"/>
      <c r="BVH67" s="683"/>
      <c r="BVI67" s="682"/>
      <c r="BVJ67" s="683"/>
      <c r="BVK67" s="683"/>
      <c r="BVL67" s="683"/>
      <c r="BVM67" s="683"/>
      <c r="BVN67" s="683"/>
      <c r="BVO67" s="683"/>
      <c r="BVP67" s="683"/>
      <c r="BVQ67" s="683"/>
      <c r="BVR67" s="683"/>
      <c r="BVS67" s="683"/>
      <c r="BVT67" s="683"/>
      <c r="BVU67" s="683"/>
      <c r="BVV67" s="683"/>
      <c r="BVW67" s="682"/>
      <c r="BVX67" s="683"/>
      <c r="BVY67" s="683"/>
      <c r="BVZ67" s="683"/>
      <c r="BWA67" s="683"/>
      <c r="BWB67" s="683"/>
      <c r="BWC67" s="683"/>
      <c r="BWD67" s="683"/>
      <c r="BWE67" s="683"/>
      <c r="BWF67" s="683"/>
      <c r="BWG67" s="683"/>
      <c r="BWH67" s="683"/>
      <c r="BWI67" s="683"/>
      <c r="BWJ67" s="683"/>
      <c r="BWK67" s="682"/>
      <c r="BWL67" s="683"/>
      <c r="BWM67" s="683"/>
      <c r="BWN67" s="683"/>
      <c r="BWO67" s="683"/>
      <c r="BWP67" s="683"/>
      <c r="BWQ67" s="683"/>
      <c r="BWR67" s="683"/>
      <c r="BWS67" s="683"/>
      <c r="BWT67" s="683"/>
      <c r="BWU67" s="683"/>
      <c r="BWV67" s="683"/>
      <c r="BWW67" s="683"/>
      <c r="BWX67" s="683"/>
      <c r="BWY67" s="682"/>
      <c r="BWZ67" s="683"/>
      <c r="BXA67" s="683"/>
      <c r="BXB67" s="683"/>
      <c r="BXC67" s="683"/>
      <c r="BXD67" s="683"/>
      <c r="BXE67" s="683"/>
      <c r="BXF67" s="683"/>
      <c r="BXG67" s="683"/>
      <c r="BXH67" s="683"/>
      <c r="BXI67" s="683"/>
      <c r="BXJ67" s="683"/>
      <c r="BXK67" s="683"/>
      <c r="BXL67" s="683"/>
      <c r="BXM67" s="682"/>
      <c r="BXN67" s="683"/>
      <c r="BXO67" s="683"/>
      <c r="BXP67" s="683"/>
      <c r="BXQ67" s="683"/>
      <c r="BXR67" s="683"/>
      <c r="BXS67" s="683"/>
      <c r="BXT67" s="683"/>
      <c r="BXU67" s="683"/>
      <c r="BXV67" s="683"/>
      <c r="BXW67" s="683"/>
      <c r="BXX67" s="683"/>
      <c r="BXY67" s="683"/>
      <c r="BXZ67" s="683"/>
      <c r="BYA67" s="682"/>
      <c r="BYB67" s="683"/>
      <c r="BYC67" s="683"/>
      <c r="BYD67" s="683"/>
      <c r="BYE67" s="683"/>
      <c r="BYF67" s="683"/>
      <c r="BYG67" s="683"/>
      <c r="BYH67" s="683"/>
      <c r="BYI67" s="683"/>
      <c r="BYJ67" s="683"/>
      <c r="BYK67" s="683"/>
      <c r="BYL67" s="683"/>
      <c r="BYM67" s="683"/>
      <c r="BYN67" s="683"/>
      <c r="BYO67" s="682"/>
      <c r="BYP67" s="683"/>
      <c r="BYQ67" s="683"/>
      <c r="BYR67" s="683"/>
      <c r="BYS67" s="683"/>
      <c r="BYT67" s="683"/>
      <c r="BYU67" s="683"/>
      <c r="BYV67" s="683"/>
      <c r="BYW67" s="683"/>
      <c r="BYX67" s="683"/>
      <c r="BYY67" s="683"/>
      <c r="BYZ67" s="683"/>
      <c r="BZA67" s="683"/>
      <c r="BZB67" s="683"/>
      <c r="BZC67" s="682"/>
      <c r="BZD67" s="683"/>
      <c r="BZE67" s="683"/>
      <c r="BZF67" s="683"/>
      <c r="BZG67" s="683"/>
      <c r="BZH67" s="683"/>
      <c r="BZI67" s="683"/>
      <c r="BZJ67" s="683"/>
      <c r="BZK67" s="683"/>
      <c r="BZL67" s="683"/>
      <c r="BZM67" s="683"/>
      <c r="BZN67" s="683"/>
      <c r="BZO67" s="683"/>
      <c r="BZP67" s="683"/>
      <c r="BZQ67" s="682"/>
      <c r="BZR67" s="683"/>
      <c r="BZS67" s="683"/>
      <c r="BZT67" s="683"/>
      <c r="BZU67" s="683"/>
      <c r="BZV67" s="683"/>
      <c r="BZW67" s="683"/>
      <c r="BZX67" s="683"/>
      <c r="BZY67" s="683"/>
      <c r="BZZ67" s="683"/>
      <c r="CAA67" s="683"/>
      <c r="CAB67" s="683"/>
      <c r="CAC67" s="683"/>
      <c r="CAD67" s="683"/>
      <c r="CAE67" s="682"/>
      <c r="CAF67" s="683"/>
      <c r="CAG67" s="683"/>
      <c r="CAH67" s="683"/>
      <c r="CAI67" s="683"/>
      <c r="CAJ67" s="683"/>
      <c r="CAK67" s="683"/>
      <c r="CAL67" s="683"/>
      <c r="CAM67" s="683"/>
      <c r="CAN67" s="683"/>
      <c r="CAO67" s="683"/>
      <c r="CAP67" s="683"/>
      <c r="CAQ67" s="683"/>
      <c r="CAR67" s="683"/>
      <c r="CAS67" s="682"/>
      <c r="CAT67" s="683"/>
      <c r="CAU67" s="683"/>
      <c r="CAV67" s="683"/>
      <c r="CAW67" s="683"/>
      <c r="CAX67" s="683"/>
      <c r="CAY67" s="683"/>
      <c r="CAZ67" s="683"/>
      <c r="CBA67" s="683"/>
      <c r="CBB67" s="683"/>
      <c r="CBC67" s="683"/>
      <c r="CBD67" s="683"/>
      <c r="CBE67" s="683"/>
      <c r="CBF67" s="683"/>
      <c r="CBG67" s="682"/>
      <c r="CBH67" s="683"/>
      <c r="CBI67" s="683"/>
      <c r="CBJ67" s="683"/>
      <c r="CBK67" s="683"/>
      <c r="CBL67" s="683"/>
      <c r="CBM67" s="683"/>
      <c r="CBN67" s="683"/>
      <c r="CBO67" s="683"/>
      <c r="CBP67" s="683"/>
      <c r="CBQ67" s="683"/>
      <c r="CBR67" s="683"/>
      <c r="CBS67" s="683"/>
      <c r="CBT67" s="683"/>
      <c r="CBU67" s="682"/>
      <c r="CBV67" s="683"/>
      <c r="CBW67" s="683"/>
      <c r="CBX67" s="683"/>
      <c r="CBY67" s="683"/>
      <c r="CBZ67" s="683"/>
      <c r="CCA67" s="683"/>
      <c r="CCB67" s="683"/>
      <c r="CCC67" s="683"/>
      <c r="CCD67" s="683"/>
      <c r="CCE67" s="683"/>
      <c r="CCF67" s="683"/>
      <c r="CCG67" s="683"/>
      <c r="CCH67" s="683"/>
      <c r="CCI67" s="682"/>
      <c r="CCJ67" s="683"/>
      <c r="CCK67" s="683"/>
      <c r="CCL67" s="683"/>
      <c r="CCM67" s="683"/>
      <c r="CCN67" s="683"/>
      <c r="CCO67" s="683"/>
      <c r="CCP67" s="683"/>
      <c r="CCQ67" s="683"/>
      <c r="CCR67" s="683"/>
      <c r="CCS67" s="683"/>
      <c r="CCT67" s="683"/>
      <c r="CCU67" s="683"/>
      <c r="CCV67" s="683"/>
      <c r="CCW67" s="682"/>
      <c r="CCX67" s="683"/>
      <c r="CCY67" s="683"/>
      <c r="CCZ67" s="683"/>
      <c r="CDA67" s="683"/>
      <c r="CDB67" s="683"/>
      <c r="CDC67" s="683"/>
      <c r="CDD67" s="683"/>
      <c r="CDE67" s="683"/>
      <c r="CDF67" s="683"/>
      <c r="CDG67" s="683"/>
      <c r="CDH67" s="683"/>
      <c r="CDI67" s="683"/>
      <c r="CDJ67" s="683"/>
      <c r="CDK67" s="682"/>
      <c r="CDL67" s="683"/>
      <c r="CDM67" s="683"/>
      <c r="CDN67" s="683"/>
      <c r="CDO67" s="683"/>
      <c r="CDP67" s="683"/>
      <c r="CDQ67" s="683"/>
      <c r="CDR67" s="683"/>
      <c r="CDS67" s="683"/>
      <c r="CDT67" s="683"/>
      <c r="CDU67" s="683"/>
      <c r="CDV67" s="683"/>
      <c r="CDW67" s="683"/>
      <c r="CDX67" s="683"/>
      <c r="CDY67" s="682"/>
      <c r="CDZ67" s="683"/>
      <c r="CEA67" s="683"/>
      <c r="CEB67" s="683"/>
      <c r="CEC67" s="683"/>
      <c r="CED67" s="683"/>
      <c r="CEE67" s="683"/>
      <c r="CEF67" s="683"/>
      <c r="CEG67" s="683"/>
      <c r="CEH67" s="683"/>
      <c r="CEI67" s="683"/>
      <c r="CEJ67" s="683"/>
      <c r="CEK67" s="683"/>
      <c r="CEL67" s="683"/>
      <c r="CEM67" s="682"/>
      <c r="CEN67" s="683"/>
      <c r="CEO67" s="683"/>
      <c r="CEP67" s="683"/>
      <c r="CEQ67" s="683"/>
      <c r="CER67" s="683"/>
      <c r="CES67" s="683"/>
      <c r="CET67" s="683"/>
      <c r="CEU67" s="683"/>
      <c r="CEV67" s="683"/>
      <c r="CEW67" s="683"/>
      <c r="CEX67" s="683"/>
      <c r="CEY67" s="683"/>
      <c r="CEZ67" s="683"/>
      <c r="CFA67" s="682"/>
      <c r="CFB67" s="683"/>
      <c r="CFC67" s="683"/>
      <c r="CFD67" s="683"/>
      <c r="CFE67" s="683"/>
      <c r="CFF67" s="683"/>
      <c r="CFG67" s="683"/>
      <c r="CFH67" s="683"/>
      <c r="CFI67" s="683"/>
      <c r="CFJ67" s="683"/>
      <c r="CFK67" s="683"/>
      <c r="CFL67" s="683"/>
      <c r="CFM67" s="683"/>
      <c r="CFN67" s="683"/>
      <c r="CFO67" s="682"/>
      <c r="CFP67" s="683"/>
      <c r="CFQ67" s="683"/>
      <c r="CFR67" s="683"/>
      <c r="CFS67" s="683"/>
      <c r="CFT67" s="683"/>
      <c r="CFU67" s="683"/>
      <c r="CFV67" s="683"/>
      <c r="CFW67" s="683"/>
      <c r="CFX67" s="683"/>
      <c r="CFY67" s="683"/>
      <c r="CFZ67" s="683"/>
      <c r="CGA67" s="683"/>
      <c r="CGB67" s="683"/>
      <c r="CGC67" s="682"/>
      <c r="CGD67" s="683"/>
      <c r="CGE67" s="683"/>
      <c r="CGF67" s="683"/>
      <c r="CGG67" s="683"/>
      <c r="CGH67" s="683"/>
      <c r="CGI67" s="683"/>
      <c r="CGJ67" s="683"/>
      <c r="CGK67" s="683"/>
      <c r="CGL67" s="683"/>
      <c r="CGM67" s="683"/>
      <c r="CGN67" s="683"/>
      <c r="CGO67" s="683"/>
      <c r="CGP67" s="683"/>
      <c r="CGQ67" s="682"/>
      <c r="CGR67" s="683"/>
      <c r="CGS67" s="683"/>
      <c r="CGT67" s="683"/>
      <c r="CGU67" s="683"/>
      <c r="CGV67" s="683"/>
      <c r="CGW67" s="683"/>
      <c r="CGX67" s="683"/>
      <c r="CGY67" s="683"/>
      <c r="CGZ67" s="683"/>
      <c r="CHA67" s="683"/>
      <c r="CHB67" s="683"/>
      <c r="CHC67" s="683"/>
      <c r="CHD67" s="683"/>
      <c r="CHE67" s="682"/>
      <c r="CHF67" s="683"/>
      <c r="CHG67" s="683"/>
      <c r="CHH67" s="683"/>
      <c r="CHI67" s="683"/>
      <c r="CHJ67" s="683"/>
      <c r="CHK67" s="683"/>
      <c r="CHL67" s="683"/>
      <c r="CHM67" s="683"/>
      <c r="CHN67" s="683"/>
      <c r="CHO67" s="683"/>
      <c r="CHP67" s="683"/>
      <c r="CHQ67" s="683"/>
      <c r="CHR67" s="683"/>
      <c r="CHS67" s="682"/>
      <c r="CHT67" s="683"/>
      <c r="CHU67" s="683"/>
      <c r="CHV67" s="683"/>
      <c r="CHW67" s="683"/>
      <c r="CHX67" s="683"/>
      <c r="CHY67" s="683"/>
      <c r="CHZ67" s="683"/>
      <c r="CIA67" s="683"/>
      <c r="CIB67" s="683"/>
      <c r="CIC67" s="683"/>
      <c r="CID67" s="683"/>
      <c r="CIE67" s="683"/>
      <c r="CIF67" s="683"/>
      <c r="CIG67" s="682"/>
      <c r="CIH67" s="683"/>
      <c r="CII67" s="683"/>
      <c r="CIJ67" s="683"/>
      <c r="CIK67" s="683"/>
      <c r="CIL67" s="683"/>
      <c r="CIM67" s="683"/>
      <c r="CIN67" s="683"/>
      <c r="CIO67" s="683"/>
      <c r="CIP67" s="683"/>
      <c r="CIQ67" s="683"/>
      <c r="CIR67" s="683"/>
      <c r="CIS67" s="683"/>
      <c r="CIT67" s="683"/>
      <c r="CIU67" s="682"/>
      <c r="CIV67" s="683"/>
      <c r="CIW67" s="683"/>
      <c r="CIX67" s="683"/>
      <c r="CIY67" s="683"/>
      <c r="CIZ67" s="683"/>
      <c r="CJA67" s="683"/>
      <c r="CJB67" s="683"/>
      <c r="CJC67" s="683"/>
      <c r="CJD67" s="683"/>
      <c r="CJE67" s="683"/>
      <c r="CJF67" s="683"/>
      <c r="CJG67" s="683"/>
      <c r="CJH67" s="683"/>
      <c r="CJI67" s="682"/>
      <c r="CJJ67" s="683"/>
      <c r="CJK67" s="683"/>
      <c r="CJL67" s="683"/>
      <c r="CJM67" s="683"/>
      <c r="CJN67" s="683"/>
      <c r="CJO67" s="683"/>
      <c r="CJP67" s="683"/>
      <c r="CJQ67" s="683"/>
      <c r="CJR67" s="683"/>
      <c r="CJS67" s="683"/>
      <c r="CJT67" s="683"/>
      <c r="CJU67" s="683"/>
      <c r="CJV67" s="683"/>
      <c r="CJW67" s="682"/>
      <c r="CJX67" s="683"/>
      <c r="CJY67" s="683"/>
      <c r="CJZ67" s="683"/>
      <c r="CKA67" s="683"/>
      <c r="CKB67" s="683"/>
      <c r="CKC67" s="683"/>
      <c r="CKD67" s="683"/>
      <c r="CKE67" s="683"/>
      <c r="CKF67" s="683"/>
      <c r="CKG67" s="683"/>
      <c r="CKH67" s="683"/>
      <c r="CKI67" s="683"/>
      <c r="CKJ67" s="683"/>
      <c r="CKK67" s="682"/>
      <c r="CKL67" s="683"/>
      <c r="CKM67" s="683"/>
      <c r="CKN67" s="683"/>
      <c r="CKO67" s="683"/>
      <c r="CKP67" s="683"/>
      <c r="CKQ67" s="683"/>
      <c r="CKR67" s="683"/>
      <c r="CKS67" s="683"/>
      <c r="CKT67" s="683"/>
      <c r="CKU67" s="683"/>
      <c r="CKV67" s="683"/>
      <c r="CKW67" s="683"/>
      <c r="CKX67" s="683"/>
      <c r="CKY67" s="682"/>
      <c r="CKZ67" s="683"/>
      <c r="CLA67" s="683"/>
      <c r="CLB67" s="683"/>
      <c r="CLC67" s="683"/>
      <c r="CLD67" s="683"/>
      <c r="CLE67" s="683"/>
      <c r="CLF67" s="683"/>
      <c r="CLG67" s="683"/>
      <c r="CLH67" s="683"/>
      <c r="CLI67" s="683"/>
      <c r="CLJ67" s="683"/>
      <c r="CLK67" s="683"/>
      <c r="CLL67" s="683"/>
      <c r="CLM67" s="682"/>
      <c r="CLN67" s="683"/>
      <c r="CLO67" s="683"/>
      <c r="CLP67" s="683"/>
      <c r="CLQ67" s="683"/>
      <c r="CLR67" s="683"/>
      <c r="CLS67" s="683"/>
      <c r="CLT67" s="683"/>
      <c r="CLU67" s="683"/>
      <c r="CLV67" s="683"/>
      <c r="CLW67" s="683"/>
      <c r="CLX67" s="683"/>
      <c r="CLY67" s="683"/>
      <c r="CLZ67" s="683"/>
      <c r="CMA67" s="682"/>
      <c r="CMB67" s="683"/>
      <c r="CMC67" s="683"/>
      <c r="CMD67" s="683"/>
      <c r="CME67" s="683"/>
      <c r="CMF67" s="683"/>
      <c r="CMG67" s="683"/>
      <c r="CMH67" s="683"/>
      <c r="CMI67" s="683"/>
      <c r="CMJ67" s="683"/>
      <c r="CMK67" s="683"/>
      <c r="CML67" s="683"/>
      <c r="CMM67" s="683"/>
      <c r="CMN67" s="683"/>
      <c r="CMO67" s="682"/>
      <c r="CMP67" s="683"/>
      <c r="CMQ67" s="683"/>
      <c r="CMR67" s="683"/>
      <c r="CMS67" s="683"/>
      <c r="CMT67" s="683"/>
      <c r="CMU67" s="683"/>
      <c r="CMV67" s="683"/>
      <c r="CMW67" s="683"/>
      <c r="CMX67" s="683"/>
      <c r="CMY67" s="683"/>
      <c r="CMZ67" s="683"/>
      <c r="CNA67" s="683"/>
      <c r="CNB67" s="683"/>
      <c r="CNC67" s="682"/>
      <c r="CND67" s="683"/>
      <c r="CNE67" s="683"/>
      <c r="CNF67" s="683"/>
      <c r="CNG67" s="683"/>
      <c r="CNH67" s="683"/>
      <c r="CNI67" s="683"/>
      <c r="CNJ67" s="683"/>
      <c r="CNK67" s="683"/>
      <c r="CNL67" s="683"/>
      <c r="CNM67" s="683"/>
      <c r="CNN67" s="683"/>
      <c r="CNO67" s="683"/>
      <c r="CNP67" s="683"/>
      <c r="CNQ67" s="682"/>
      <c r="CNR67" s="683"/>
      <c r="CNS67" s="683"/>
      <c r="CNT67" s="683"/>
      <c r="CNU67" s="683"/>
      <c r="CNV67" s="683"/>
      <c r="CNW67" s="683"/>
      <c r="CNX67" s="683"/>
      <c r="CNY67" s="683"/>
      <c r="CNZ67" s="683"/>
      <c r="COA67" s="683"/>
      <c r="COB67" s="683"/>
      <c r="COC67" s="683"/>
      <c r="COD67" s="683"/>
      <c r="COE67" s="682"/>
      <c r="COF67" s="683"/>
      <c r="COG67" s="683"/>
      <c r="COH67" s="683"/>
      <c r="COI67" s="683"/>
      <c r="COJ67" s="683"/>
      <c r="COK67" s="683"/>
      <c r="COL67" s="683"/>
      <c r="COM67" s="683"/>
      <c r="CON67" s="683"/>
      <c r="COO67" s="683"/>
      <c r="COP67" s="683"/>
      <c r="COQ67" s="683"/>
      <c r="COR67" s="683"/>
      <c r="COS67" s="682"/>
      <c r="COT67" s="683"/>
      <c r="COU67" s="683"/>
      <c r="COV67" s="683"/>
      <c r="COW67" s="683"/>
      <c r="COX67" s="683"/>
      <c r="COY67" s="683"/>
      <c r="COZ67" s="683"/>
      <c r="CPA67" s="683"/>
      <c r="CPB67" s="683"/>
      <c r="CPC67" s="683"/>
      <c r="CPD67" s="683"/>
      <c r="CPE67" s="683"/>
      <c r="CPF67" s="683"/>
      <c r="CPG67" s="682"/>
      <c r="CPH67" s="683"/>
      <c r="CPI67" s="683"/>
      <c r="CPJ67" s="683"/>
      <c r="CPK67" s="683"/>
      <c r="CPL67" s="683"/>
      <c r="CPM67" s="683"/>
      <c r="CPN67" s="683"/>
      <c r="CPO67" s="683"/>
      <c r="CPP67" s="683"/>
      <c r="CPQ67" s="683"/>
      <c r="CPR67" s="683"/>
      <c r="CPS67" s="683"/>
      <c r="CPT67" s="683"/>
      <c r="CPU67" s="682"/>
      <c r="CPV67" s="683"/>
      <c r="CPW67" s="683"/>
      <c r="CPX67" s="683"/>
      <c r="CPY67" s="683"/>
      <c r="CPZ67" s="683"/>
      <c r="CQA67" s="683"/>
      <c r="CQB67" s="683"/>
      <c r="CQC67" s="683"/>
      <c r="CQD67" s="683"/>
      <c r="CQE67" s="683"/>
      <c r="CQF67" s="683"/>
      <c r="CQG67" s="683"/>
      <c r="CQH67" s="683"/>
      <c r="CQI67" s="682"/>
      <c r="CQJ67" s="683"/>
      <c r="CQK67" s="683"/>
      <c r="CQL67" s="683"/>
      <c r="CQM67" s="683"/>
      <c r="CQN67" s="683"/>
      <c r="CQO67" s="683"/>
      <c r="CQP67" s="683"/>
      <c r="CQQ67" s="683"/>
      <c r="CQR67" s="683"/>
      <c r="CQS67" s="683"/>
      <c r="CQT67" s="683"/>
      <c r="CQU67" s="683"/>
      <c r="CQV67" s="683"/>
      <c r="CQW67" s="682"/>
      <c r="CQX67" s="683"/>
      <c r="CQY67" s="683"/>
      <c r="CQZ67" s="683"/>
      <c r="CRA67" s="683"/>
      <c r="CRB67" s="683"/>
      <c r="CRC67" s="683"/>
      <c r="CRD67" s="683"/>
      <c r="CRE67" s="683"/>
      <c r="CRF67" s="683"/>
      <c r="CRG67" s="683"/>
      <c r="CRH67" s="683"/>
      <c r="CRI67" s="683"/>
      <c r="CRJ67" s="683"/>
      <c r="CRK67" s="682"/>
      <c r="CRL67" s="683"/>
      <c r="CRM67" s="683"/>
      <c r="CRN67" s="683"/>
      <c r="CRO67" s="683"/>
      <c r="CRP67" s="683"/>
      <c r="CRQ67" s="683"/>
      <c r="CRR67" s="683"/>
      <c r="CRS67" s="683"/>
      <c r="CRT67" s="683"/>
      <c r="CRU67" s="683"/>
      <c r="CRV67" s="683"/>
      <c r="CRW67" s="683"/>
      <c r="CRX67" s="683"/>
      <c r="CRY67" s="682"/>
      <c r="CRZ67" s="683"/>
      <c r="CSA67" s="683"/>
      <c r="CSB67" s="683"/>
      <c r="CSC67" s="683"/>
      <c r="CSD67" s="683"/>
      <c r="CSE67" s="683"/>
      <c r="CSF67" s="683"/>
      <c r="CSG67" s="683"/>
      <c r="CSH67" s="683"/>
      <c r="CSI67" s="683"/>
      <c r="CSJ67" s="683"/>
      <c r="CSK67" s="683"/>
      <c r="CSL67" s="683"/>
      <c r="CSM67" s="682"/>
      <c r="CSN67" s="683"/>
      <c r="CSO67" s="683"/>
      <c r="CSP67" s="683"/>
      <c r="CSQ67" s="683"/>
      <c r="CSR67" s="683"/>
      <c r="CSS67" s="683"/>
      <c r="CST67" s="683"/>
      <c r="CSU67" s="683"/>
      <c r="CSV67" s="683"/>
      <c r="CSW67" s="683"/>
      <c r="CSX67" s="683"/>
      <c r="CSY67" s="683"/>
      <c r="CSZ67" s="683"/>
      <c r="CTA67" s="682"/>
      <c r="CTB67" s="683"/>
      <c r="CTC67" s="683"/>
      <c r="CTD67" s="683"/>
      <c r="CTE67" s="683"/>
      <c r="CTF67" s="683"/>
      <c r="CTG67" s="683"/>
      <c r="CTH67" s="683"/>
      <c r="CTI67" s="683"/>
      <c r="CTJ67" s="683"/>
      <c r="CTK67" s="683"/>
      <c r="CTL67" s="683"/>
      <c r="CTM67" s="683"/>
      <c r="CTN67" s="683"/>
      <c r="CTO67" s="682"/>
      <c r="CTP67" s="683"/>
      <c r="CTQ67" s="683"/>
      <c r="CTR67" s="683"/>
      <c r="CTS67" s="683"/>
      <c r="CTT67" s="683"/>
      <c r="CTU67" s="683"/>
      <c r="CTV67" s="683"/>
      <c r="CTW67" s="683"/>
      <c r="CTX67" s="683"/>
      <c r="CTY67" s="683"/>
      <c r="CTZ67" s="683"/>
      <c r="CUA67" s="683"/>
      <c r="CUB67" s="683"/>
      <c r="CUC67" s="682"/>
      <c r="CUD67" s="683"/>
      <c r="CUE67" s="683"/>
      <c r="CUF67" s="683"/>
      <c r="CUG67" s="683"/>
      <c r="CUH67" s="683"/>
      <c r="CUI67" s="683"/>
      <c r="CUJ67" s="683"/>
      <c r="CUK67" s="683"/>
      <c r="CUL67" s="683"/>
      <c r="CUM67" s="683"/>
      <c r="CUN67" s="683"/>
      <c r="CUO67" s="683"/>
      <c r="CUP67" s="683"/>
      <c r="CUQ67" s="682"/>
      <c r="CUR67" s="683"/>
      <c r="CUS67" s="683"/>
      <c r="CUT67" s="683"/>
      <c r="CUU67" s="683"/>
      <c r="CUV67" s="683"/>
      <c r="CUW67" s="683"/>
      <c r="CUX67" s="683"/>
      <c r="CUY67" s="683"/>
      <c r="CUZ67" s="683"/>
      <c r="CVA67" s="683"/>
      <c r="CVB67" s="683"/>
      <c r="CVC67" s="683"/>
      <c r="CVD67" s="683"/>
      <c r="CVE67" s="682"/>
      <c r="CVF67" s="683"/>
      <c r="CVG67" s="683"/>
      <c r="CVH67" s="683"/>
      <c r="CVI67" s="683"/>
      <c r="CVJ67" s="683"/>
      <c r="CVK67" s="683"/>
      <c r="CVL67" s="683"/>
      <c r="CVM67" s="683"/>
      <c r="CVN67" s="683"/>
      <c r="CVO67" s="683"/>
      <c r="CVP67" s="683"/>
      <c r="CVQ67" s="683"/>
      <c r="CVR67" s="683"/>
      <c r="CVS67" s="682"/>
      <c r="CVT67" s="683"/>
      <c r="CVU67" s="683"/>
      <c r="CVV67" s="683"/>
      <c r="CVW67" s="683"/>
      <c r="CVX67" s="683"/>
      <c r="CVY67" s="683"/>
      <c r="CVZ67" s="683"/>
      <c r="CWA67" s="683"/>
      <c r="CWB67" s="683"/>
      <c r="CWC67" s="683"/>
      <c r="CWD67" s="683"/>
      <c r="CWE67" s="683"/>
      <c r="CWF67" s="683"/>
      <c r="CWG67" s="682"/>
      <c r="CWH67" s="683"/>
      <c r="CWI67" s="683"/>
      <c r="CWJ67" s="683"/>
      <c r="CWK67" s="683"/>
      <c r="CWL67" s="683"/>
      <c r="CWM67" s="683"/>
      <c r="CWN67" s="683"/>
      <c r="CWO67" s="683"/>
      <c r="CWP67" s="683"/>
      <c r="CWQ67" s="683"/>
      <c r="CWR67" s="683"/>
      <c r="CWS67" s="683"/>
      <c r="CWT67" s="683"/>
      <c r="CWU67" s="682"/>
      <c r="CWV67" s="683"/>
      <c r="CWW67" s="683"/>
      <c r="CWX67" s="683"/>
      <c r="CWY67" s="683"/>
      <c r="CWZ67" s="683"/>
      <c r="CXA67" s="683"/>
      <c r="CXB67" s="683"/>
      <c r="CXC67" s="683"/>
      <c r="CXD67" s="683"/>
      <c r="CXE67" s="683"/>
      <c r="CXF67" s="683"/>
      <c r="CXG67" s="683"/>
      <c r="CXH67" s="683"/>
      <c r="CXI67" s="682"/>
      <c r="CXJ67" s="683"/>
      <c r="CXK67" s="683"/>
      <c r="CXL67" s="683"/>
      <c r="CXM67" s="683"/>
      <c r="CXN67" s="683"/>
      <c r="CXO67" s="683"/>
      <c r="CXP67" s="683"/>
      <c r="CXQ67" s="683"/>
      <c r="CXR67" s="683"/>
      <c r="CXS67" s="683"/>
      <c r="CXT67" s="683"/>
      <c r="CXU67" s="683"/>
      <c r="CXV67" s="683"/>
      <c r="CXW67" s="682"/>
      <c r="CXX67" s="683"/>
      <c r="CXY67" s="683"/>
      <c r="CXZ67" s="683"/>
      <c r="CYA67" s="683"/>
      <c r="CYB67" s="683"/>
      <c r="CYC67" s="683"/>
      <c r="CYD67" s="683"/>
      <c r="CYE67" s="683"/>
      <c r="CYF67" s="683"/>
      <c r="CYG67" s="683"/>
      <c r="CYH67" s="683"/>
      <c r="CYI67" s="683"/>
      <c r="CYJ67" s="683"/>
      <c r="CYK67" s="682"/>
      <c r="CYL67" s="683"/>
      <c r="CYM67" s="683"/>
      <c r="CYN67" s="683"/>
      <c r="CYO67" s="683"/>
      <c r="CYP67" s="683"/>
      <c r="CYQ67" s="683"/>
      <c r="CYR67" s="683"/>
      <c r="CYS67" s="683"/>
      <c r="CYT67" s="683"/>
      <c r="CYU67" s="683"/>
      <c r="CYV67" s="683"/>
      <c r="CYW67" s="683"/>
      <c r="CYX67" s="683"/>
      <c r="CYY67" s="682"/>
      <c r="CYZ67" s="683"/>
      <c r="CZA67" s="683"/>
      <c r="CZB67" s="683"/>
      <c r="CZC67" s="683"/>
      <c r="CZD67" s="683"/>
      <c r="CZE67" s="683"/>
      <c r="CZF67" s="683"/>
      <c r="CZG67" s="683"/>
      <c r="CZH67" s="683"/>
      <c r="CZI67" s="683"/>
      <c r="CZJ67" s="683"/>
      <c r="CZK67" s="683"/>
      <c r="CZL67" s="683"/>
      <c r="CZM67" s="682"/>
      <c r="CZN67" s="683"/>
      <c r="CZO67" s="683"/>
      <c r="CZP67" s="683"/>
      <c r="CZQ67" s="683"/>
      <c r="CZR67" s="683"/>
      <c r="CZS67" s="683"/>
      <c r="CZT67" s="683"/>
      <c r="CZU67" s="683"/>
      <c r="CZV67" s="683"/>
      <c r="CZW67" s="683"/>
      <c r="CZX67" s="683"/>
      <c r="CZY67" s="683"/>
      <c r="CZZ67" s="683"/>
      <c r="DAA67" s="682"/>
      <c r="DAB67" s="683"/>
      <c r="DAC67" s="683"/>
      <c r="DAD67" s="683"/>
      <c r="DAE67" s="683"/>
      <c r="DAF67" s="683"/>
      <c r="DAG67" s="683"/>
      <c r="DAH67" s="683"/>
      <c r="DAI67" s="683"/>
      <c r="DAJ67" s="683"/>
      <c r="DAK67" s="683"/>
      <c r="DAL67" s="683"/>
      <c r="DAM67" s="683"/>
      <c r="DAN67" s="683"/>
      <c r="DAO67" s="682"/>
      <c r="DAP67" s="683"/>
      <c r="DAQ67" s="683"/>
      <c r="DAR67" s="683"/>
      <c r="DAS67" s="683"/>
      <c r="DAT67" s="683"/>
      <c r="DAU67" s="683"/>
      <c r="DAV67" s="683"/>
      <c r="DAW67" s="683"/>
      <c r="DAX67" s="683"/>
      <c r="DAY67" s="683"/>
      <c r="DAZ67" s="683"/>
      <c r="DBA67" s="683"/>
      <c r="DBB67" s="683"/>
      <c r="DBC67" s="682"/>
      <c r="DBD67" s="683"/>
      <c r="DBE67" s="683"/>
      <c r="DBF67" s="683"/>
      <c r="DBG67" s="683"/>
      <c r="DBH67" s="683"/>
      <c r="DBI67" s="683"/>
      <c r="DBJ67" s="683"/>
      <c r="DBK67" s="683"/>
      <c r="DBL67" s="683"/>
      <c r="DBM67" s="683"/>
      <c r="DBN67" s="683"/>
      <c r="DBO67" s="683"/>
      <c r="DBP67" s="683"/>
      <c r="DBQ67" s="682"/>
      <c r="DBR67" s="683"/>
      <c r="DBS67" s="683"/>
      <c r="DBT67" s="683"/>
      <c r="DBU67" s="683"/>
      <c r="DBV67" s="683"/>
      <c r="DBW67" s="683"/>
      <c r="DBX67" s="683"/>
      <c r="DBY67" s="683"/>
      <c r="DBZ67" s="683"/>
      <c r="DCA67" s="683"/>
      <c r="DCB67" s="683"/>
      <c r="DCC67" s="683"/>
      <c r="DCD67" s="683"/>
      <c r="DCE67" s="682"/>
      <c r="DCF67" s="683"/>
      <c r="DCG67" s="683"/>
      <c r="DCH67" s="683"/>
      <c r="DCI67" s="683"/>
      <c r="DCJ67" s="683"/>
      <c r="DCK67" s="683"/>
      <c r="DCL67" s="683"/>
      <c r="DCM67" s="683"/>
      <c r="DCN67" s="683"/>
      <c r="DCO67" s="683"/>
      <c r="DCP67" s="683"/>
      <c r="DCQ67" s="683"/>
      <c r="DCR67" s="683"/>
      <c r="DCS67" s="682"/>
      <c r="DCT67" s="683"/>
      <c r="DCU67" s="683"/>
      <c r="DCV67" s="683"/>
      <c r="DCW67" s="683"/>
      <c r="DCX67" s="683"/>
      <c r="DCY67" s="683"/>
      <c r="DCZ67" s="683"/>
      <c r="DDA67" s="683"/>
      <c r="DDB67" s="683"/>
      <c r="DDC67" s="683"/>
      <c r="DDD67" s="683"/>
      <c r="DDE67" s="683"/>
      <c r="DDF67" s="683"/>
      <c r="DDG67" s="682"/>
      <c r="DDH67" s="683"/>
      <c r="DDI67" s="683"/>
      <c r="DDJ67" s="683"/>
      <c r="DDK67" s="683"/>
      <c r="DDL67" s="683"/>
      <c r="DDM67" s="683"/>
      <c r="DDN67" s="683"/>
      <c r="DDO67" s="683"/>
      <c r="DDP67" s="683"/>
      <c r="DDQ67" s="683"/>
      <c r="DDR67" s="683"/>
      <c r="DDS67" s="683"/>
      <c r="DDT67" s="683"/>
      <c r="DDU67" s="682"/>
      <c r="DDV67" s="683"/>
      <c r="DDW67" s="683"/>
      <c r="DDX67" s="683"/>
      <c r="DDY67" s="683"/>
      <c r="DDZ67" s="683"/>
      <c r="DEA67" s="683"/>
      <c r="DEB67" s="683"/>
      <c r="DEC67" s="683"/>
      <c r="DED67" s="683"/>
      <c r="DEE67" s="683"/>
      <c r="DEF67" s="683"/>
      <c r="DEG67" s="683"/>
      <c r="DEH67" s="683"/>
      <c r="DEI67" s="682"/>
      <c r="DEJ67" s="683"/>
      <c r="DEK67" s="683"/>
      <c r="DEL67" s="683"/>
      <c r="DEM67" s="683"/>
      <c r="DEN67" s="683"/>
      <c r="DEO67" s="683"/>
      <c r="DEP67" s="683"/>
      <c r="DEQ67" s="683"/>
      <c r="DER67" s="683"/>
      <c r="DES67" s="683"/>
      <c r="DET67" s="683"/>
      <c r="DEU67" s="683"/>
      <c r="DEV67" s="683"/>
      <c r="DEW67" s="682"/>
      <c r="DEX67" s="683"/>
      <c r="DEY67" s="683"/>
      <c r="DEZ67" s="683"/>
      <c r="DFA67" s="683"/>
      <c r="DFB67" s="683"/>
      <c r="DFC67" s="683"/>
      <c r="DFD67" s="683"/>
      <c r="DFE67" s="683"/>
      <c r="DFF67" s="683"/>
      <c r="DFG67" s="683"/>
      <c r="DFH67" s="683"/>
      <c r="DFI67" s="683"/>
      <c r="DFJ67" s="683"/>
      <c r="DFK67" s="682"/>
      <c r="DFL67" s="683"/>
      <c r="DFM67" s="683"/>
      <c r="DFN67" s="683"/>
      <c r="DFO67" s="683"/>
      <c r="DFP67" s="683"/>
      <c r="DFQ67" s="683"/>
      <c r="DFR67" s="683"/>
      <c r="DFS67" s="683"/>
      <c r="DFT67" s="683"/>
      <c r="DFU67" s="683"/>
      <c r="DFV67" s="683"/>
      <c r="DFW67" s="683"/>
      <c r="DFX67" s="683"/>
      <c r="DFY67" s="682"/>
      <c r="DFZ67" s="683"/>
      <c r="DGA67" s="683"/>
      <c r="DGB67" s="683"/>
      <c r="DGC67" s="683"/>
      <c r="DGD67" s="683"/>
      <c r="DGE67" s="683"/>
      <c r="DGF67" s="683"/>
      <c r="DGG67" s="683"/>
      <c r="DGH67" s="683"/>
      <c r="DGI67" s="683"/>
      <c r="DGJ67" s="683"/>
      <c r="DGK67" s="683"/>
      <c r="DGL67" s="683"/>
      <c r="DGM67" s="682"/>
      <c r="DGN67" s="683"/>
      <c r="DGO67" s="683"/>
      <c r="DGP67" s="683"/>
      <c r="DGQ67" s="683"/>
      <c r="DGR67" s="683"/>
      <c r="DGS67" s="683"/>
      <c r="DGT67" s="683"/>
      <c r="DGU67" s="683"/>
      <c r="DGV67" s="683"/>
      <c r="DGW67" s="683"/>
      <c r="DGX67" s="683"/>
      <c r="DGY67" s="683"/>
      <c r="DGZ67" s="683"/>
      <c r="DHA67" s="682"/>
      <c r="DHB67" s="683"/>
      <c r="DHC67" s="683"/>
      <c r="DHD67" s="683"/>
      <c r="DHE67" s="683"/>
      <c r="DHF67" s="683"/>
      <c r="DHG67" s="683"/>
      <c r="DHH67" s="683"/>
      <c r="DHI67" s="683"/>
      <c r="DHJ67" s="683"/>
      <c r="DHK67" s="683"/>
      <c r="DHL67" s="683"/>
      <c r="DHM67" s="683"/>
      <c r="DHN67" s="683"/>
      <c r="DHO67" s="682"/>
      <c r="DHP67" s="683"/>
      <c r="DHQ67" s="683"/>
      <c r="DHR67" s="683"/>
      <c r="DHS67" s="683"/>
      <c r="DHT67" s="683"/>
      <c r="DHU67" s="683"/>
      <c r="DHV67" s="683"/>
      <c r="DHW67" s="683"/>
      <c r="DHX67" s="683"/>
      <c r="DHY67" s="683"/>
      <c r="DHZ67" s="683"/>
      <c r="DIA67" s="683"/>
      <c r="DIB67" s="683"/>
      <c r="DIC67" s="682"/>
      <c r="DID67" s="683"/>
      <c r="DIE67" s="683"/>
      <c r="DIF67" s="683"/>
      <c r="DIG67" s="683"/>
      <c r="DIH67" s="683"/>
      <c r="DII67" s="683"/>
      <c r="DIJ67" s="683"/>
      <c r="DIK67" s="683"/>
      <c r="DIL67" s="683"/>
      <c r="DIM67" s="683"/>
      <c r="DIN67" s="683"/>
      <c r="DIO67" s="683"/>
      <c r="DIP67" s="683"/>
      <c r="DIQ67" s="682"/>
      <c r="DIR67" s="683"/>
      <c r="DIS67" s="683"/>
      <c r="DIT67" s="683"/>
      <c r="DIU67" s="683"/>
      <c r="DIV67" s="683"/>
      <c r="DIW67" s="683"/>
      <c r="DIX67" s="683"/>
      <c r="DIY67" s="683"/>
      <c r="DIZ67" s="683"/>
      <c r="DJA67" s="683"/>
      <c r="DJB67" s="683"/>
      <c r="DJC67" s="683"/>
      <c r="DJD67" s="683"/>
      <c r="DJE67" s="682"/>
      <c r="DJF67" s="683"/>
      <c r="DJG67" s="683"/>
      <c r="DJH67" s="683"/>
      <c r="DJI67" s="683"/>
      <c r="DJJ67" s="683"/>
      <c r="DJK67" s="683"/>
      <c r="DJL67" s="683"/>
      <c r="DJM67" s="683"/>
      <c r="DJN67" s="683"/>
      <c r="DJO67" s="683"/>
      <c r="DJP67" s="683"/>
      <c r="DJQ67" s="683"/>
      <c r="DJR67" s="683"/>
      <c r="DJS67" s="682"/>
      <c r="DJT67" s="683"/>
      <c r="DJU67" s="683"/>
      <c r="DJV67" s="683"/>
      <c r="DJW67" s="683"/>
      <c r="DJX67" s="683"/>
      <c r="DJY67" s="683"/>
      <c r="DJZ67" s="683"/>
      <c r="DKA67" s="683"/>
      <c r="DKB67" s="683"/>
      <c r="DKC67" s="683"/>
      <c r="DKD67" s="683"/>
      <c r="DKE67" s="683"/>
      <c r="DKF67" s="683"/>
      <c r="DKG67" s="682"/>
      <c r="DKH67" s="683"/>
      <c r="DKI67" s="683"/>
      <c r="DKJ67" s="683"/>
      <c r="DKK67" s="683"/>
      <c r="DKL67" s="683"/>
      <c r="DKM67" s="683"/>
      <c r="DKN67" s="683"/>
      <c r="DKO67" s="683"/>
      <c r="DKP67" s="683"/>
      <c r="DKQ67" s="683"/>
      <c r="DKR67" s="683"/>
      <c r="DKS67" s="683"/>
      <c r="DKT67" s="683"/>
      <c r="DKU67" s="682"/>
      <c r="DKV67" s="683"/>
      <c r="DKW67" s="683"/>
      <c r="DKX67" s="683"/>
      <c r="DKY67" s="683"/>
      <c r="DKZ67" s="683"/>
      <c r="DLA67" s="683"/>
      <c r="DLB67" s="683"/>
      <c r="DLC67" s="683"/>
      <c r="DLD67" s="683"/>
      <c r="DLE67" s="683"/>
      <c r="DLF67" s="683"/>
      <c r="DLG67" s="683"/>
      <c r="DLH67" s="683"/>
      <c r="DLI67" s="682"/>
      <c r="DLJ67" s="683"/>
      <c r="DLK67" s="683"/>
      <c r="DLL67" s="683"/>
      <c r="DLM67" s="683"/>
      <c r="DLN67" s="683"/>
      <c r="DLO67" s="683"/>
      <c r="DLP67" s="683"/>
      <c r="DLQ67" s="683"/>
      <c r="DLR67" s="683"/>
      <c r="DLS67" s="683"/>
      <c r="DLT67" s="683"/>
      <c r="DLU67" s="683"/>
      <c r="DLV67" s="683"/>
      <c r="DLW67" s="682"/>
      <c r="DLX67" s="683"/>
      <c r="DLY67" s="683"/>
      <c r="DLZ67" s="683"/>
      <c r="DMA67" s="683"/>
      <c r="DMB67" s="683"/>
      <c r="DMC67" s="683"/>
      <c r="DMD67" s="683"/>
      <c r="DME67" s="683"/>
      <c r="DMF67" s="683"/>
      <c r="DMG67" s="683"/>
      <c r="DMH67" s="683"/>
      <c r="DMI67" s="683"/>
      <c r="DMJ67" s="683"/>
      <c r="DMK67" s="682"/>
      <c r="DML67" s="683"/>
      <c r="DMM67" s="683"/>
      <c r="DMN67" s="683"/>
      <c r="DMO67" s="683"/>
      <c r="DMP67" s="683"/>
      <c r="DMQ67" s="683"/>
      <c r="DMR67" s="683"/>
      <c r="DMS67" s="683"/>
      <c r="DMT67" s="683"/>
      <c r="DMU67" s="683"/>
      <c r="DMV67" s="683"/>
      <c r="DMW67" s="683"/>
      <c r="DMX67" s="683"/>
      <c r="DMY67" s="682"/>
      <c r="DMZ67" s="683"/>
      <c r="DNA67" s="683"/>
      <c r="DNB67" s="683"/>
      <c r="DNC67" s="683"/>
      <c r="DND67" s="683"/>
      <c r="DNE67" s="683"/>
      <c r="DNF67" s="683"/>
      <c r="DNG67" s="683"/>
      <c r="DNH67" s="683"/>
      <c r="DNI67" s="683"/>
      <c r="DNJ67" s="683"/>
      <c r="DNK67" s="683"/>
      <c r="DNL67" s="683"/>
      <c r="DNM67" s="682"/>
      <c r="DNN67" s="683"/>
      <c r="DNO67" s="683"/>
      <c r="DNP67" s="683"/>
      <c r="DNQ67" s="683"/>
      <c r="DNR67" s="683"/>
      <c r="DNS67" s="683"/>
      <c r="DNT67" s="683"/>
      <c r="DNU67" s="683"/>
      <c r="DNV67" s="683"/>
      <c r="DNW67" s="683"/>
      <c r="DNX67" s="683"/>
      <c r="DNY67" s="683"/>
      <c r="DNZ67" s="683"/>
      <c r="DOA67" s="682"/>
      <c r="DOB67" s="683"/>
      <c r="DOC67" s="683"/>
      <c r="DOD67" s="683"/>
      <c r="DOE67" s="683"/>
      <c r="DOF67" s="683"/>
      <c r="DOG67" s="683"/>
      <c r="DOH67" s="683"/>
      <c r="DOI67" s="683"/>
      <c r="DOJ67" s="683"/>
      <c r="DOK67" s="683"/>
      <c r="DOL67" s="683"/>
      <c r="DOM67" s="683"/>
      <c r="DON67" s="683"/>
      <c r="DOO67" s="682"/>
      <c r="DOP67" s="683"/>
      <c r="DOQ67" s="683"/>
      <c r="DOR67" s="683"/>
      <c r="DOS67" s="683"/>
      <c r="DOT67" s="683"/>
      <c r="DOU67" s="683"/>
      <c r="DOV67" s="683"/>
      <c r="DOW67" s="683"/>
      <c r="DOX67" s="683"/>
      <c r="DOY67" s="683"/>
      <c r="DOZ67" s="683"/>
      <c r="DPA67" s="683"/>
      <c r="DPB67" s="683"/>
      <c r="DPC67" s="682"/>
      <c r="DPD67" s="683"/>
      <c r="DPE67" s="683"/>
      <c r="DPF67" s="683"/>
      <c r="DPG67" s="683"/>
      <c r="DPH67" s="683"/>
      <c r="DPI67" s="683"/>
      <c r="DPJ67" s="683"/>
      <c r="DPK67" s="683"/>
      <c r="DPL67" s="683"/>
      <c r="DPM67" s="683"/>
      <c r="DPN67" s="683"/>
      <c r="DPO67" s="683"/>
      <c r="DPP67" s="683"/>
      <c r="DPQ67" s="682"/>
      <c r="DPR67" s="683"/>
      <c r="DPS67" s="683"/>
      <c r="DPT67" s="683"/>
      <c r="DPU67" s="683"/>
      <c r="DPV67" s="683"/>
      <c r="DPW67" s="683"/>
      <c r="DPX67" s="683"/>
      <c r="DPY67" s="683"/>
      <c r="DPZ67" s="683"/>
      <c r="DQA67" s="683"/>
      <c r="DQB67" s="683"/>
      <c r="DQC67" s="683"/>
      <c r="DQD67" s="683"/>
      <c r="DQE67" s="682"/>
      <c r="DQF67" s="683"/>
      <c r="DQG67" s="683"/>
      <c r="DQH67" s="683"/>
      <c r="DQI67" s="683"/>
      <c r="DQJ67" s="683"/>
      <c r="DQK67" s="683"/>
      <c r="DQL67" s="683"/>
      <c r="DQM67" s="683"/>
      <c r="DQN67" s="683"/>
      <c r="DQO67" s="683"/>
      <c r="DQP67" s="683"/>
      <c r="DQQ67" s="683"/>
      <c r="DQR67" s="683"/>
      <c r="DQS67" s="682"/>
      <c r="DQT67" s="683"/>
      <c r="DQU67" s="683"/>
      <c r="DQV67" s="683"/>
      <c r="DQW67" s="683"/>
      <c r="DQX67" s="683"/>
      <c r="DQY67" s="683"/>
      <c r="DQZ67" s="683"/>
      <c r="DRA67" s="683"/>
      <c r="DRB67" s="683"/>
      <c r="DRC67" s="683"/>
      <c r="DRD67" s="683"/>
      <c r="DRE67" s="683"/>
      <c r="DRF67" s="683"/>
      <c r="DRG67" s="682"/>
      <c r="DRH67" s="683"/>
      <c r="DRI67" s="683"/>
      <c r="DRJ67" s="683"/>
      <c r="DRK67" s="683"/>
      <c r="DRL67" s="683"/>
      <c r="DRM67" s="683"/>
      <c r="DRN67" s="683"/>
      <c r="DRO67" s="683"/>
      <c r="DRP67" s="683"/>
      <c r="DRQ67" s="683"/>
      <c r="DRR67" s="683"/>
      <c r="DRS67" s="683"/>
      <c r="DRT67" s="683"/>
      <c r="DRU67" s="682"/>
      <c r="DRV67" s="683"/>
      <c r="DRW67" s="683"/>
      <c r="DRX67" s="683"/>
      <c r="DRY67" s="683"/>
      <c r="DRZ67" s="683"/>
      <c r="DSA67" s="683"/>
      <c r="DSB67" s="683"/>
      <c r="DSC67" s="683"/>
      <c r="DSD67" s="683"/>
      <c r="DSE67" s="683"/>
      <c r="DSF67" s="683"/>
      <c r="DSG67" s="683"/>
      <c r="DSH67" s="683"/>
      <c r="DSI67" s="682"/>
      <c r="DSJ67" s="683"/>
      <c r="DSK67" s="683"/>
      <c r="DSL67" s="683"/>
      <c r="DSM67" s="683"/>
      <c r="DSN67" s="683"/>
      <c r="DSO67" s="683"/>
      <c r="DSP67" s="683"/>
      <c r="DSQ67" s="683"/>
      <c r="DSR67" s="683"/>
      <c r="DSS67" s="683"/>
      <c r="DST67" s="683"/>
      <c r="DSU67" s="683"/>
      <c r="DSV67" s="683"/>
      <c r="DSW67" s="682"/>
      <c r="DSX67" s="683"/>
      <c r="DSY67" s="683"/>
      <c r="DSZ67" s="683"/>
      <c r="DTA67" s="683"/>
      <c r="DTB67" s="683"/>
      <c r="DTC67" s="683"/>
      <c r="DTD67" s="683"/>
      <c r="DTE67" s="683"/>
      <c r="DTF67" s="683"/>
      <c r="DTG67" s="683"/>
      <c r="DTH67" s="683"/>
      <c r="DTI67" s="683"/>
      <c r="DTJ67" s="683"/>
      <c r="DTK67" s="682"/>
      <c r="DTL67" s="683"/>
      <c r="DTM67" s="683"/>
      <c r="DTN67" s="683"/>
      <c r="DTO67" s="683"/>
      <c r="DTP67" s="683"/>
      <c r="DTQ67" s="683"/>
      <c r="DTR67" s="683"/>
      <c r="DTS67" s="683"/>
      <c r="DTT67" s="683"/>
      <c r="DTU67" s="683"/>
      <c r="DTV67" s="683"/>
      <c r="DTW67" s="683"/>
      <c r="DTX67" s="683"/>
      <c r="DTY67" s="682"/>
      <c r="DTZ67" s="683"/>
      <c r="DUA67" s="683"/>
      <c r="DUB67" s="683"/>
      <c r="DUC67" s="683"/>
      <c r="DUD67" s="683"/>
      <c r="DUE67" s="683"/>
      <c r="DUF67" s="683"/>
      <c r="DUG67" s="683"/>
      <c r="DUH67" s="683"/>
      <c r="DUI67" s="683"/>
      <c r="DUJ67" s="683"/>
      <c r="DUK67" s="683"/>
      <c r="DUL67" s="683"/>
      <c r="DUM67" s="682"/>
      <c r="DUN67" s="683"/>
      <c r="DUO67" s="683"/>
      <c r="DUP67" s="683"/>
      <c r="DUQ67" s="683"/>
      <c r="DUR67" s="683"/>
      <c r="DUS67" s="683"/>
      <c r="DUT67" s="683"/>
      <c r="DUU67" s="683"/>
      <c r="DUV67" s="683"/>
      <c r="DUW67" s="683"/>
      <c r="DUX67" s="683"/>
      <c r="DUY67" s="683"/>
      <c r="DUZ67" s="683"/>
      <c r="DVA67" s="682"/>
      <c r="DVB67" s="683"/>
      <c r="DVC67" s="683"/>
      <c r="DVD67" s="683"/>
      <c r="DVE67" s="683"/>
      <c r="DVF67" s="683"/>
      <c r="DVG67" s="683"/>
      <c r="DVH67" s="683"/>
      <c r="DVI67" s="683"/>
      <c r="DVJ67" s="683"/>
      <c r="DVK67" s="683"/>
      <c r="DVL67" s="683"/>
      <c r="DVM67" s="683"/>
      <c r="DVN67" s="683"/>
      <c r="DVO67" s="682"/>
      <c r="DVP67" s="683"/>
      <c r="DVQ67" s="683"/>
      <c r="DVR67" s="683"/>
      <c r="DVS67" s="683"/>
      <c r="DVT67" s="683"/>
      <c r="DVU67" s="683"/>
      <c r="DVV67" s="683"/>
      <c r="DVW67" s="683"/>
      <c r="DVX67" s="683"/>
      <c r="DVY67" s="683"/>
      <c r="DVZ67" s="683"/>
      <c r="DWA67" s="683"/>
      <c r="DWB67" s="683"/>
      <c r="DWC67" s="682"/>
      <c r="DWD67" s="683"/>
      <c r="DWE67" s="683"/>
      <c r="DWF67" s="683"/>
      <c r="DWG67" s="683"/>
      <c r="DWH67" s="683"/>
      <c r="DWI67" s="683"/>
      <c r="DWJ67" s="683"/>
      <c r="DWK67" s="683"/>
      <c r="DWL67" s="683"/>
      <c r="DWM67" s="683"/>
      <c r="DWN67" s="683"/>
      <c r="DWO67" s="683"/>
      <c r="DWP67" s="683"/>
      <c r="DWQ67" s="682"/>
      <c r="DWR67" s="683"/>
      <c r="DWS67" s="683"/>
      <c r="DWT67" s="683"/>
      <c r="DWU67" s="683"/>
      <c r="DWV67" s="683"/>
      <c r="DWW67" s="683"/>
      <c r="DWX67" s="683"/>
      <c r="DWY67" s="683"/>
      <c r="DWZ67" s="683"/>
      <c r="DXA67" s="683"/>
      <c r="DXB67" s="683"/>
      <c r="DXC67" s="683"/>
      <c r="DXD67" s="683"/>
      <c r="DXE67" s="682"/>
      <c r="DXF67" s="683"/>
      <c r="DXG67" s="683"/>
      <c r="DXH67" s="683"/>
      <c r="DXI67" s="683"/>
      <c r="DXJ67" s="683"/>
      <c r="DXK67" s="683"/>
      <c r="DXL67" s="683"/>
      <c r="DXM67" s="683"/>
      <c r="DXN67" s="683"/>
      <c r="DXO67" s="683"/>
      <c r="DXP67" s="683"/>
      <c r="DXQ67" s="683"/>
      <c r="DXR67" s="683"/>
      <c r="DXS67" s="682"/>
      <c r="DXT67" s="683"/>
      <c r="DXU67" s="683"/>
      <c r="DXV67" s="683"/>
      <c r="DXW67" s="683"/>
      <c r="DXX67" s="683"/>
      <c r="DXY67" s="683"/>
      <c r="DXZ67" s="683"/>
      <c r="DYA67" s="683"/>
      <c r="DYB67" s="683"/>
      <c r="DYC67" s="683"/>
      <c r="DYD67" s="683"/>
      <c r="DYE67" s="683"/>
      <c r="DYF67" s="683"/>
      <c r="DYG67" s="682"/>
      <c r="DYH67" s="683"/>
      <c r="DYI67" s="683"/>
      <c r="DYJ67" s="683"/>
      <c r="DYK67" s="683"/>
      <c r="DYL67" s="683"/>
      <c r="DYM67" s="683"/>
      <c r="DYN67" s="683"/>
      <c r="DYO67" s="683"/>
      <c r="DYP67" s="683"/>
      <c r="DYQ67" s="683"/>
      <c r="DYR67" s="683"/>
      <c r="DYS67" s="683"/>
      <c r="DYT67" s="683"/>
      <c r="DYU67" s="682"/>
      <c r="DYV67" s="683"/>
      <c r="DYW67" s="683"/>
      <c r="DYX67" s="683"/>
      <c r="DYY67" s="683"/>
      <c r="DYZ67" s="683"/>
      <c r="DZA67" s="683"/>
      <c r="DZB67" s="683"/>
      <c r="DZC67" s="683"/>
      <c r="DZD67" s="683"/>
      <c r="DZE67" s="683"/>
      <c r="DZF67" s="683"/>
      <c r="DZG67" s="683"/>
      <c r="DZH67" s="683"/>
      <c r="DZI67" s="682"/>
      <c r="DZJ67" s="683"/>
      <c r="DZK67" s="683"/>
      <c r="DZL67" s="683"/>
      <c r="DZM67" s="683"/>
      <c r="DZN67" s="683"/>
      <c r="DZO67" s="683"/>
      <c r="DZP67" s="683"/>
      <c r="DZQ67" s="683"/>
      <c r="DZR67" s="683"/>
      <c r="DZS67" s="683"/>
      <c r="DZT67" s="683"/>
      <c r="DZU67" s="683"/>
      <c r="DZV67" s="683"/>
      <c r="DZW67" s="682"/>
      <c r="DZX67" s="683"/>
      <c r="DZY67" s="683"/>
      <c r="DZZ67" s="683"/>
      <c r="EAA67" s="683"/>
      <c r="EAB67" s="683"/>
      <c r="EAC67" s="683"/>
      <c r="EAD67" s="683"/>
      <c r="EAE67" s="683"/>
      <c r="EAF67" s="683"/>
      <c r="EAG67" s="683"/>
      <c r="EAH67" s="683"/>
      <c r="EAI67" s="683"/>
      <c r="EAJ67" s="683"/>
      <c r="EAK67" s="682"/>
      <c r="EAL67" s="683"/>
      <c r="EAM67" s="683"/>
      <c r="EAN67" s="683"/>
      <c r="EAO67" s="683"/>
      <c r="EAP67" s="683"/>
      <c r="EAQ67" s="683"/>
      <c r="EAR67" s="683"/>
      <c r="EAS67" s="683"/>
      <c r="EAT67" s="683"/>
      <c r="EAU67" s="683"/>
      <c r="EAV67" s="683"/>
      <c r="EAW67" s="683"/>
      <c r="EAX67" s="683"/>
      <c r="EAY67" s="682"/>
      <c r="EAZ67" s="683"/>
      <c r="EBA67" s="683"/>
      <c r="EBB67" s="683"/>
      <c r="EBC67" s="683"/>
      <c r="EBD67" s="683"/>
      <c r="EBE67" s="683"/>
      <c r="EBF67" s="683"/>
      <c r="EBG67" s="683"/>
      <c r="EBH67" s="683"/>
      <c r="EBI67" s="683"/>
      <c r="EBJ67" s="683"/>
      <c r="EBK67" s="683"/>
      <c r="EBL67" s="683"/>
      <c r="EBM67" s="682"/>
      <c r="EBN67" s="683"/>
      <c r="EBO67" s="683"/>
      <c r="EBP67" s="683"/>
      <c r="EBQ67" s="683"/>
      <c r="EBR67" s="683"/>
      <c r="EBS67" s="683"/>
      <c r="EBT67" s="683"/>
      <c r="EBU67" s="683"/>
      <c r="EBV67" s="683"/>
      <c r="EBW67" s="683"/>
      <c r="EBX67" s="683"/>
      <c r="EBY67" s="683"/>
      <c r="EBZ67" s="683"/>
      <c r="ECA67" s="682"/>
      <c r="ECB67" s="683"/>
      <c r="ECC67" s="683"/>
      <c r="ECD67" s="683"/>
      <c r="ECE67" s="683"/>
      <c r="ECF67" s="683"/>
      <c r="ECG67" s="683"/>
      <c r="ECH67" s="683"/>
      <c r="ECI67" s="683"/>
      <c r="ECJ67" s="683"/>
      <c r="ECK67" s="683"/>
      <c r="ECL67" s="683"/>
      <c r="ECM67" s="683"/>
      <c r="ECN67" s="683"/>
      <c r="ECO67" s="682"/>
      <c r="ECP67" s="683"/>
      <c r="ECQ67" s="683"/>
      <c r="ECR67" s="683"/>
      <c r="ECS67" s="683"/>
      <c r="ECT67" s="683"/>
      <c r="ECU67" s="683"/>
      <c r="ECV67" s="683"/>
      <c r="ECW67" s="683"/>
      <c r="ECX67" s="683"/>
      <c r="ECY67" s="683"/>
      <c r="ECZ67" s="683"/>
      <c r="EDA67" s="683"/>
      <c r="EDB67" s="683"/>
      <c r="EDC67" s="682"/>
      <c r="EDD67" s="683"/>
      <c r="EDE67" s="683"/>
      <c r="EDF67" s="683"/>
      <c r="EDG67" s="683"/>
      <c r="EDH67" s="683"/>
      <c r="EDI67" s="683"/>
      <c r="EDJ67" s="683"/>
      <c r="EDK67" s="683"/>
      <c r="EDL67" s="683"/>
      <c r="EDM67" s="683"/>
      <c r="EDN67" s="683"/>
      <c r="EDO67" s="683"/>
      <c r="EDP67" s="683"/>
      <c r="EDQ67" s="682"/>
      <c r="EDR67" s="683"/>
      <c r="EDS67" s="683"/>
      <c r="EDT67" s="683"/>
      <c r="EDU67" s="683"/>
      <c r="EDV67" s="683"/>
      <c r="EDW67" s="683"/>
      <c r="EDX67" s="683"/>
      <c r="EDY67" s="683"/>
      <c r="EDZ67" s="683"/>
      <c r="EEA67" s="683"/>
      <c r="EEB67" s="683"/>
      <c r="EEC67" s="683"/>
      <c r="EED67" s="683"/>
      <c r="EEE67" s="682"/>
      <c r="EEF67" s="683"/>
      <c r="EEG67" s="683"/>
      <c r="EEH67" s="683"/>
      <c r="EEI67" s="683"/>
      <c r="EEJ67" s="683"/>
      <c r="EEK67" s="683"/>
      <c r="EEL67" s="683"/>
      <c r="EEM67" s="683"/>
      <c r="EEN67" s="683"/>
      <c r="EEO67" s="683"/>
      <c r="EEP67" s="683"/>
      <c r="EEQ67" s="683"/>
      <c r="EER67" s="683"/>
      <c r="EES67" s="682"/>
      <c r="EET67" s="683"/>
      <c r="EEU67" s="683"/>
      <c r="EEV67" s="683"/>
      <c r="EEW67" s="683"/>
      <c r="EEX67" s="683"/>
      <c r="EEY67" s="683"/>
      <c r="EEZ67" s="683"/>
      <c r="EFA67" s="683"/>
      <c r="EFB67" s="683"/>
      <c r="EFC67" s="683"/>
      <c r="EFD67" s="683"/>
      <c r="EFE67" s="683"/>
      <c r="EFF67" s="683"/>
      <c r="EFG67" s="682"/>
      <c r="EFH67" s="683"/>
      <c r="EFI67" s="683"/>
      <c r="EFJ67" s="683"/>
      <c r="EFK67" s="683"/>
      <c r="EFL67" s="683"/>
      <c r="EFM67" s="683"/>
      <c r="EFN67" s="683"/>
      <c r="EFO67" s="683"/>
      <c r="EFP67" s="683"/>
      <c r="EFQ67" s="683"/>
      <c r="EFR67" s="683"/>
      <c r="EFS67" s="683"/>
      <c r="EFT67" s="683"/>
      <c r="EFU67" s="682"/>
      <c r="EFV67" s="683"/>
      <c r="EFW67" s="683"/>
      <c r="EFX67" s="683"/>
      <c r="EFY67" s="683"/>
      <c r="EFZ67" s="683"/>
      <c r="EGA67" s="683"/>
      <c r="EGB67" s="683"/>
      <c r="EGC67" s="683"/>
      <c r="EGD67" s="683"/>
      <c r="EGE67" s="683"/>
      <c r="EGF67" s="683"/>
      <c r="EGG67" s="683"/>
      <c r="EGH67" s="683"/>
      <c r="EGI67" s="682"/>
      <c r="EGJ67" s="683"/>
      <c r="EGK67" s="683"/>
      <c r="EGL67" s="683"/>
      <c r="EGM67" s="683"/>
      <c r="EGN67" s="683"/>
      <c r="EGO67" s="683"/>
      <c r="EGP67" s="683"/>
      <c r="EGQ67" s="683"/>
      <c r="EGR67" s="683"/>
      <c r="EGS67" s="683"/>
      <c r="EGT67" s="683"/>
      <c r="EGU67" s="683"/>
      <c r="EGV67" s="683"/>
      <c r="EGW67" s="682"/>
      <c r="EGX67" s="683"/>
      <c r="EGY67" s="683"/>
      <c r="EGZ67" s="683"/>
      <c r="EHA67" s="683"/>
      <c r="EHB67" s="683"/>
      <c r="EHC67" s="683"/>
      <c r="EHD67" s="683"/>
      <c r="EHE67" s="683"/>
      <c r="EHF67" s="683"/>
      <c r="EHG67" s="683"/>
      <c r="EHH67" s="683"/>
      <c r="EHI67" s="683"/>
      <c r="EHJ67" s="683"/>
      <c r="EHK67" s="682"/>
      <c r="EHL67" s="683"/>
      <c r="EHM67" s="683"/>
      <c r="EHN67" s="683"/>
      <c r="EHO67" s="683"/>
      <c r="EHP67" s="683"/>
      <c r="EHQ67" s="683"/>
      <c r="EHR67" s="683"/>
      <c r="EHS67" s="683"/>
      <c r="EHT67" s="683"/>
      <c r="EHU67" s="683"/>
      <c r="EHV67" s="683"/>
      <c r="EHW67" s="683"/>
      <c r="EHX67" s="683"/>
      <c r="EHY67" s="682"/>
      <c r="EHZ67" s="683"/>
      <c r="EIA67" s="683"/>
      <c r="EIB67" s="683"/>
      <c r="EIC67" s="683"/>
      <c r="EID67" s="683"/>
      <c r="EIE67" s="683"/>
      <c r="EIF67" s="683"/>
      <c r="EIG67" s="683"/>
      <c r="EIH67" s="683"/>
      <c r="EII67" s="683"/>
      <c r="EIJ67" s="683"/>
      <c r="EIK67" s="683"/>
      <c r="EIL67" s="683"/>
      <c r="EIM67" s="682"/>
      <c r="EIN67" s="683"/>
      <c r="EIO67" s="683"/>
      <c r="EIP67" s="683"/>
      <c r="EIQ67" s="683"/>
      <c r="EIR67" s="683"/>
      <c r="EIS67" s="683"/>
      <c r="EIT67" s="683"/>
      <c r="EIU67" s="683"/>
      <c r="EIV67" s="683"/>
      <c r="EIW67" s="683"/>
      <c r="EIX67" s="683"/>
      <c r="EIY67" s="683"/>
      <c r="EIZ67" s="683"/>
      <c r="EJA67" s="682"/>
      <c r="EJB67" s="683"/>
      <c r="EJC67" s="683"/>
      <c r="EJD67" s="683"/>
      <c r="EJE67" s="683"/>
      <c r="EJF67" s="683"/>
      <c r="EJG67" s="683"/>
      <c r="EJH67" s="683"/>
      <c r="EJI67" s="683"/>
      <c r="EJJ67" s="683"/>
      <c r="EJK67" s="683"/>
      <c r="EJL67" s="683"/>
      <c r="EJM67" s="683"/>
      <c r="EJN67" s="683"/>
      <c r="EJO67" s="682"/>
      <c r="EJP67" s="683"/>
      <c r="EJQ67" s="683"/>
      <c r="EJR67" s="683"/>
      <c r="EJS67" s="683"/>
      <c r="EJT67" s="683"/>
      <c r="EJU67" s="683"/>
      <c r="EJV67" s="683"/>
      <c r="EJW67" s="683"/>
      <c r="EJX67" s="683"/>
      <c r="EJY67" s="683"/>
      <c r="EJZ67" s="683"/>
      <c r="EKA67" s="683"/>
      <c r="EKB67" s="683"/>
      <c r="EKC67" s="682"/>
      <c r="EKD67" s="683"/>
      <c r="EKE67" s="683"/>
      <c r="EKF67" s="683"/>
      <c r="EKG67" s="683"/>
      <c r="EKH67" s="683"/>
      <c r="EKI67" s="683"/>
      <c r="EKJ67" s="683"/>
      <c r="EKK67" s="683"/>
      <c r="EKL67" s="683"/>
      <c r="EKM67" s="683"/>
      <c r="EKN67" s="683"/>
      <c r="EKO67" s="683"/>
      <c r="EKP67" s="683"/>
      <c r="EKQ67" s="682"/>
      <c r="EKR67" s="683"/>
      <c r="EKS67" s="683"/>
      <c r="EKT67" s="683"/>
      <c r="EKU67" s="683"/>
      <c r="EKV67" s="683"/>
      <c r="EKW67" s="683"/>
      <c r="EKX67" s="683"/>
      <c r="EKY67" s="683"/>
      <c r="EKZ67" s="683"/>
      <c r="ELA67" s="683"/>
      <c r="ELB67" s="683"/>
      <c r="ELC67" s="683"/>
      <c r="ELD67" s="683"/>
      <c r="ELE67" s="682"/>
      <c r="ELF67" s="683"/>
      <c r="ELG67" s="683"/>
      <c r="ELH67" s="683"/>
      <c r="ELI67" s="683"/>
      <c r="ELJ67" s="683"/>
      <c r="ELK67" s="683"/>
      <c r="ELL67" s="683"/>
      <c r="ELM67" s="683"/>
      <c r="ELN67" s="683"/>
      <c r="ELO67" s="683"/>
      <c r="ELP67" s="683"/>
      <c r="ELQ67" s="683"/>
      <c r="ELR67" s="683"/>
      <c r="ELS67" s="682"/>
      <c r="ELT67" s="683"/>
      <c r="ELU67" s="683"/>
      <c r="ELV67" s="683"/>
      <c r="ELW67" s="683"/>
      <c r="ELX67" s="683"/>
      <c r="ELY67" s="683"/>
      <c r="ELZ67" s="683"/>
      <c r="EMA67" s="683"/>
      <c r="EMB67" s="683"/>
      <c r="EMC67" s="683"/>
      <c r="EMD67" s="683"/>
      <c r="EME67" s="683"/>
      <c r="EMF67" s="683"/>
      <c r="EMG67" s="682"/>
      <c r="EMH67" s="683"/>
      <c r="EMI67" s="683"/>
      <c r="EMJ67" s="683"/>
      <c r="EMK67" s="683"/>
      <c r="EML67" s="683"/>
      <c r="EMM67" s="683"/>
      <c r="EMN67" s="683"/>
      <c r="EMO67" s="683"/>
      <c r="EMP67" s="683"/>
      <c r="EMQ67" s="683"/>
      <c r="EMR67" s="683"/>
      <c r="EMS67" s="683"/>
      <c r="EMT67" s="683"/>
      <c r="EMU67" s="682"/>
      <c r="EMV67" s="683"/>
      <c r="EMW67" s="683"/>
      <c r="EMX67" s="683"/>
      <c r="EMY67" s="683"/>
      <c r="EMZ67" s="683"/>
      <c r="ENA67" s="683"/>
      <c r="ENB67" s="683"/>
      <c r="ENC67" s="683"/>
      <c r="END67" s="683"/>
      <c r="ENE67" s="683"/>
      <c r="ENF67" s="683"/>
      <c r="ENG67" s="683"/>
      <c r="ENH67" s="683"/>
      <c r="ENI67" s="682"/>
      <c r="ENJ67" s="683"/>
      <c r="ENK67" s="683"/>
      <c r="ENL67" s="683"/>
      <c r="ENM67" s="683"/>
      <c r="ENN67" s="683"/>
      <c r="ENO67" s="683"/>
      <c r="ENP67" s="683"/>
      <c r="ENQ67" s="683"/>
      <c r="ENR67" s="683"/>
      <c r="ENS67" s="683"/>
      <c r="ENT67" s="683"/>
      <c r="ENU67" s="683"/>
      <c r="ENV67" s="683"/>
      <c r="ENW67" s="682"/>
      <c r="ENX67" s="683"/>
      <c r="ENY67" s="683"/>
      <c r="ENZ67" s="683"/>
      <c r="EOA67" s="683"/>
      <c r="EOB67" s="683"/>
      <c r="EOC67" s="683"/>
      <c r="EOD67" s="683"/>
      <c r="EOE67" s="683"/>
      <c r="EOF67" s="683"/>
      <c r="EOG67" s="683"/>
      <c r="EOH67" s="683"/>
      <c r="EOI67" s="683"/>
      <c r="EOJ67" s="683"/>
      <c r="EOK67" s="682"/>
      <c r="EOL67" s="683"/>
      <c r="EOM67" s="683"/>
      <c r="EON67" s="683"/>
      <c r="EOO67" s="683"/>
      <c r="EOP67" s="683"/>
      <c r="EOQ67" s="683"/>
      <c r="EOR67" s="683"/>
      <c r="EOS67" s="683"/>
      <c r="EOT67" s="683"/>
      <c r="EOU67" s="683"/>
      <c r="EOV67" s="683"/>
      <c r="EOW67" s="683"/>
      <c r="EOX67" s="683"/>
      <c r="EOY67" s="682"/>
      <c r="EOZ67" s="683"/>
      <c r="EPA67" s="683"/>
      <c r="EPB67" s="683"/>
      <c r="EPC67" s="683"/>
      <c r="EPD67" s="683"/>
      <c r="EPE67" s="683"/>
      <c r="EPF67" s="683"/>
      <c r="EPG67" s="683"/>
      <c r="EPH67" s="683"/>
      <c r="EPI67" s="683"/>
      <c r="EPJ67" s="683"/>
      <c r="EPK67" s="683"/>
      <c r="EPL67" s="683"/>
      <c r="EPM67" s="682"/>
      <c r="EPN67" s="683"/>
      <c r="EPO67" s="683"/>
      <c r="EPP67" s="683"/>
      <c r="EPQ67" s="683"/>
      <c r="EPR67" s="683"/>
      <c r="EPS67" s="683"/>
      <c r="EPT67" s="683"/>
      <c r="EPU67" s="683"/>
      <c r="EPV67" s="683"/>
      <c r="EPW67" s="683"/>
      <c r="EPX67" s="683"/>
      <c r="EPY67" s="683"/>
      <c r="EPZ67" s="683"/>
      <c r="EQA67" s="682"/>
      <c r="EQB67" s="683"/>
      <c r="EQC67" s="683"/>
      <c r="EQD67" s="683"/>
      <c r="EQE67" s="683"/>
      <c r="EQF67" s="683"/>
      <c r="EQG67" s="683"/>
      <c r="EQH67" s="683"/>
      <c r="EQI67" s="683"/>
      <c r="EQJ67" s="683"/>
      <c r="EQK67" s="683"/>
      <c r="EQL67" s="683"/>
      <c r="EQM67" s="683"/>
      <c r="EQN67" s="683"/>
      <c r="EQO67" s="682"/>
      <c r="EQP67" s="683"/>
      <c r="EQQ67" s="683"/>
      <c r="EQR67" s="683"/>
      <c r="EQS67" s="683"/>
      <c r="EQT67" s="683"/>
      <c r="EQU67" s="683"/>
      <c r="EQV67" s="683"/>
      <c r="EQW67" s="683"/>
      <c r="EQX67" s="683"/>
      <c r="EQY67" s="683"/>
      <c r="EQZ67" s="683"/>
      <c r="ERA67" s="683"/>
      <c r="ERB67" s="683"/>
      <c r="ERC67" s="682"/>
      <c r="ERD67" s="683"/>
      <c r="ERE67" s="683"/>
      <c r="ERF67" s="683"/>
      <c r="ERG67" s="683"/>
      <c r="ERH67" s="683"/>
      <c r="ERI67" s="683"/>
      <c r="ERJ67" s="683"/>
      <c r="ERK67" s="683"/>
      <c r="ERL67" s="683"/>
      <c r="ERM67" s="683"/>
      <c r="ERN67" s="683"/>
      <c r="ERO67" s="683"/>
      <c r="ERP67" s="683"/>
      <c r="ERQ67" s="682"/>
      <c r="ERR67" s="683"/>
      <c r="ERS67" s="683"/>
      <c r="ERT67" s="683"/>
      <c r="ERU67" s="683"/>
      <c r="ERV67" s="683"/>
      <c r="ERW67" s="683"/>
      <c r="ERX67" s="683"/>
      <c r="ERY67" s="683"/>
      <c r="ERZ67" s="683"/>
      <c r="ESA67" s="683"/>
      <c r="ESB67" s="683"/>
      <c r="ESC67" s="683"/>
      <c r="ESD67" s="683"/>
      <c r="ESE67" s="682"/>
      <c r="ESF67" s="683"/>
      <c r="ESG67" s="683"/>
      <c r="ESH67" s="683"/>
      <c r="ESI67" s="683"/>
      <c r="ESJ67" s="683"/>
      <c r="ESK67" s="683"/>
      <c r="ESL67" s="683"/>
      <c r="ESM67" s="683"/>
      <c r="ESN67" s="683"/>
      <c r="ESO67" s="683"/>
      <c r="ESP67" s="683"/>
      <c r="ESQ67" s="683"/>
      <c r="ESR67" s="683"/>
      <c r="ESS67" s="682"/>
      <c r="EST67" s="683"/>
      <c r="ESU67" s="683"/>
      <c r="ESV67" s="683"/>
      <c r="ESW67" s="683"/>
      <c r="ESX67" s="683"/>
      <c r="ESY67" s="683"/>
      <c r="ESZ67" s="683"/>
      <c r="ETA67" s="683"/>
      <c r="ETB67" s="683"/>
      <c r="ETC67" s="683"/>
      <c r="ETD67" s="683"/>
      <c r="ETE67" s="683"/>
      <c r="ETF67" s="683"/>
      <c r="ETG67" s="682"/>
      <c r="ETH67" s="683"/>
      <c r="ETI67" s="683"/>
      <c r="ETJ67" s="683"/>
      <c r="ETK67" s="683"/>
      <c r="ETL67" s="683"/>
      <c r="ETM67" s="683"/>
      <c r="ETN67" s="683"/>
      <c r="ETO67" s="683"/>
      <c r="ETP67" s="683"/>
      <c r="ETQ67" s="683"/>
      <c r="ETR67" s="683"/>
      <c r="ETS67" s="683"/>
      <c r="ETT67" s="683"/>
      <c r="ETU67" s="682"/>
      <c r="ETV67" s="683"/>
      <c r="ETW67" s="683"/>
      <c r="ETX67" s="683"/>
      <c r="ETY67" s="683"/>
      <c r="ETZ67" s="683"/>
      <c r="EUA67" s="683"/>
      <c r="EUB67" s="683"/>
      <c r="EUC67" s="683"/>
      <c r="EUD67" s="683"/>
      <c r="EUE67" s="683"/>
      <c r="EUF67" s="683"/>
      <c r="EUG67" s="683"/>
      <c r="EUH67" s="683"/>
      <c r="EUI67" s="682"/>
      <c r="EUJ67" s="683"/>
      <c r="EUK67" s="683"/>
      <c r="EUL67" s="683"/>
      <c r="EUM67" s="683"/>
      <c r="EUN67" s="683"/>
      <c r="EUO67" s="683"/>
      <c r="EUP67" s="683"/>
      <c r="EUQ67" s="683"/>
      <c r="EUR67" s="683"/>
      <c r="EUS67" s="683"/>
      <c r="EUT67" s="683"/>
      <c r="EUU67" s="683"/>
      <c r="EUV67" s="683"/>
      <c r="EUW67" s="682"/>
      <c r="EUX67" s="683"/>
      <c r="EUY67" s="683"/>
      <c r="EUZ67" s="683"/>
      <c r="EVA67" s="683"/>
      <c r="EVB67" s="683"/>
      <c r="EVC67" s="683"/>
      <c r="EVD67" s="683"/>
      <c r="EVE67" s="683"/>
      <c r="EVF67" s="683"/>
      <c r="EVG67" s="683"/>
      <c r="EVH67" s="683"/>
      <c r="EVI67" s="683"/>
      <c r="EVJ67" s="683"/>
      <c r="EVK67" s="682"/>
      <c r="EVL67" s="683"/>
      <c r="EVM67" s="683"/>
      <c r="EVN67" s="683"/>
      <c r="EVO67" s="683"/>
      <c r="EVP67" s="683"/>
      <c r="EVQ67" s="683"/>
      <c r="EVR67" s="683"/>
      <c r="EVS67" s="683"/>
      <c r="EVT67" s="683"/>
      <c r="EVU67" s="683"/>
      <c r="EVV67" s="683"/>
      <c r="EVW67" s="683"/>
      <c r="EVX67" s="683"/>
      <c r="EVY67" s="682"/>
      <c r="EVZ67" s="683"/>
      <c r="EWA67" s="683"/>
      <c r="EWB67" s="683"/>
      <c r="EWC67" s="683"/>
      <c r="EWD67" s="683"/>
      <c r="EWE67" s="683"/>
      <c r="EWF67" s="683"/>
      <c r="EWG67" s="683"/>
      <c r="EWH67" s="683"/>
      <c r="EWI67" s="683"/>
      <c r="EWJ67" s="683"/>
      <c r="EWK67" s="683"/>
      <c r="EWL67" s="683"/>
      <c r="EWM67" s="682"/>
      <c r="EWN67" s="683"/>
      <c r="EWO67" s="683"/>
      <c r="EWP67" s="683"/>
      <c r="EWQ67" s="683"/>
      <c r="EWR67" s="683"/>
      <c r="EWS67" s="683"/>
      <c r="EWT67" s="683"/>
      <c r="EWU67" s="683"/>
      <c r="EWV67" s="683"/>
      <c r="EWW67" s="683"/>
      <c r="EWX67" s="683"/>
      <c r="EWY67" s="683"/>
      <c r="EWZ67" s="683"/>
      <c r="EXA67" s="682"/>
      <c r="EXB67" s="683"/>
      <c r="EXC67" s="683"/>
      <c r="EXD67" s="683"/>
      <c r="EXE67" s="683"/>
      <c r="EXF67" s="683"/>
      <c r="EXG67" s="683"/>
      <c r="EXH67" s="683"/>
      <c r="EXI67" s="683"/>
      <c r="EXJ67" s="683"/>
      <c r="EXK67" s="683"/>
      <c r="EXL67" s="683"/>
      <c r="EXM67" s="683"/>
      <c r="EXN67" s="683"/>
      <c r="EXO67" s="682"/>
      <c r="EXP67" s="683"/>
      <c r="EXQ67" s="683"/>
      <c r="EXR67" s="683"/>
      <c r="EXS67" s="683"/>
      <c r="EXT67" s="683"/>
      <c r="EXU67" s="683"/>
      <c r="EXV67" s="683"/>
      <c r="EXW67" s="683"/>
      <c r="EXX67" s="683"/>
      <c r="EXY67" s="683"/>
      <c r="EXZ67" s="683"/>
      <c r="EYA67" s="683"/>
      <c r="EYB67" s="683"/>
      <c r="EYC67" s="682"/>
      <c r="EYD67" s="683"/>
      <c r="EYE67" s="683"/>
      <c r="EYF67" s="683"/>
      <c r="EYG67" s="683"/>
      <c r="EYH67" s="683"/>
      <c r="EYI67" s="683"/>
      <c r="EYJ67" s="683"/>
      <c r="EYK67" s="683"/>
      <c r="EYL67" s="683"/>
      <c r="EYM67" s="683"/>
      <c r="EYN67" s="683"/>
      <c r="EYO67" s="683"/>
      <c r="EYP67" s="683"/>
      <c r="EYQ67" s="682"/>
      <c r="EYR67" s="683"/>
      <c r="EYS67" s="683"/>
      <c r="EYT67" s="683"/>
      <c r="EYU67" s="683"/>
      <c r="EYV67" s="683"/>
      <c r="EYW67" s="683"/>
      <c r="EYX67" s="683"/>
      <c r="EYY67" s="683"/>
      <c r="EYZ67" s="683"/>
      <c r="EZA67" s="683"/>
      <c r="EZB67" s="683"/>
      <c r="EZC67" s="683"/>
      <c r="EZD67" s="683"/>
      <c r="EZE67" s="682"/>
      <c r="EZF67" s="683"/>
      <c r="EZG67" s="683"/>
      <c r="EZH67" s="683"/>
      <c r="EZI67" s="683"/>
      <c r="EZJ67" s="683"/>
      <c r="EZK67" s="683"/>
      <c r="EZL67" s="683"/>
      <c r="EZM67" s="683"/>
      <c r="EZN67" s="683"/>
      <c r="EZO67" s="683"/>
      <c r="EZP67" s="683"/>
      <c r="EZQ67" s="683"/>
      <c r="EZR67" s="683"/>
      <c r="EZS67" s="682"/>
      <c r="EZT67" s="683"/>
      <c r="EZU67" s="683"/>
      <c r="EZV67" s="683"/>
      <c r="EZW67" s="683"/>
      <c r="EZX67" s="683"/>
      <c r="EZY67" s="683"/>
      <c r="EZZ67" s="683"/>
      <c r="FAA67" s="683"/>
      <c r="FAB67" s="683"/>
      <c r="FAC67" s="683"/>
      <c r="FAD67" s="683"/>
      <c r="FAE67" s="683"/>
      <c r="FAF67" s="683"/>
      <c r="FAG67" s="682"/>
      <c r="FAH67" s="683"/>
      <c r="FAI67" s="683"/>
      <c r="FAJ67" s="683"/>
      <c r="FAK67" s="683"/>
      <c r="FAL67" s="683"/>
      <c r="FAM67" s="683"/>
      <c r="FAN67" s="683"/>
      <c r="FAO67" s="683"/>
      <c r="FAP67" s="683"/>
      <c r="FAQ67" s="683"/>
      <c r="FAR67" s="683"/>
      <c r="FAS67" s="683"/>
      <c r="FAT67" s="683"/>
      <c r="FAU67" s="682"/>
      <c r="FAV67" s="683"/>
      <c r="FAW67" s="683"/>
      <c r="FAX67" s="683"/>
      <c r="FAY67" s="683"/>
      <c r="FAZ67" s="683"/>
      <c r="FBA67" s="683"/>
      <c r="FBB67" s="683"/>
      <c r="FBC67" s="683"/>
      <c r="FBD67" s="683"/>
      <c r="FBE67" s="683"/>
      <c r="FBF67" s="683"/>
      <c r="FBG67" s="683"/>
      <c r="FBH67" s="683"/>
      <c r="FBI67" s="682"/>
      <c r="FBJ67" s="683"/>
      <c r="FBK67" s="683"/>
      <c r="FBL67" s="683"/>
      <c r="FBM67" s="683"/>
      <c r="FBN67" s="683"/>
      <c r="FBO67" s="683"/>
      <c r="FBP67" s="683"/>
      <c r="FBQ67" s="683"/>
      <c r="FBR67" s="683"/>
      <c r="FBS67" s="683"/>
      <c r="FBT67" s="683"/>
      <c r="FBU67" s="683"/>
      <c r="FBV67" s="683"/>
      <c r="FBW67" s="682"/>
      <c r="FBX67" s="683"/>
      <c r="FBY67" s="683"/>
      <c r="FBZ67" s="683"/>
      <c r="FCA67" s="683"/>
      <c r="FCB67" s="683"/>
      <c r="FCC67" s="683"/>
      <c r="FCD67" s="683"/>
      <c r="FCE67" s="683"/>
      <c r="FCF67" s="683"/>
      <c r="FCG67" s="683"/>
      <c r="FCH67" s="683"/>
      <c r="FCI67" s="683"/>
      <c r="FCJ67" s="683"/>
      <c r="FCK67" s="682"/>
      <c r="FCL67" s="683"/>
      <c r="FCM67" s="683"/>
      <c r="FCN67" s="683"/>
      <c r="FCO67" s="683"/>
      <c r="FCP67" s="683"/>
      <c r="FCQ67" s="683"/>
      <c r="FCR67" s="683"/>
      <c r="FCS67" s="683"/>
      <c r="FCT67" s="683"/>
      <c r="FCU67" s="683"/>
      <c r="FCV67" s="683"/>
      <c r="FCW67" s="683"/>
      <c r="FCX67" s="683"/>
      <c r="FCY67" s="682"/>
      <c r="FCZ67" s="683"/>
      <c r="FDA67" s="683"/>
      <c r="FDB67" s="683"/>
      <c r="FDC67" s="683"/>
      <c r="FDD67" s="683"/>
      <c r="FDE67" s="683"/>
      <c r="FDF67" s="683"/>
      <c r="FDG67" s="683"/>
      <c r="FDH67" s="683"/>
      <c r="FDI67" s="683"/>
      <c r="FDJ67" s="683"/>
      <c r="FDK67" s="683"/>
      <c r="FDL67" s="683"/>
      <c r="FDM67" s="682"/>
      <c r="FDN67" s="683"/>
      <c r="FDO67" s="683"/>
      <c r="FDP67" s="683"/>
      <c r="FDQ67" s="683"/>
      <c r="FDR67" s="683"/>
      <c r="FDS67" s="683"/>
      <c r="FDT67" s="683"/>
      <c r="FDU67" s="683"/>
      <c r="FDV67" s="683"/>
      <c r="FDW67" s="683"/>
      <c r="FDX67" s="683"/>
      <c r="FDY67" s="683"/>
      <c r="FDZ67" s="683"/>
      <c r="FEA67" s="682"/>
      <c r="FEB67" s="683"/>
      <c r="FEC67" s="683"/>
      <c r="FED67" s="683"/>
      <c r="FEE67" s="683"/>
      <c r="FEF67" s="683"/>
      <c r="FEG67" s="683"/>
      <c r="FEH67" s="683"/>
      <c r="FEI67" s="683"/>
      <c r="FEJ67" s="683"/>
      <c r="FEK67" s="683"/>
      <c r="FEL67" s="683"/>
      <c r="FEM67" s="683"/>
      <c r="FEN67" s="683"/>
      <c r="FEO67" s="682"/>
      <c r="FEP67" s="683"/>
      <c r="FEQ67" s="683"/>
      <c r="FER67" s="683"/>
      <c r="FES67" s="683"/>
      <c r="FET67" s="683"/>
      <c r="FEU67" s="683"/>
      <c r="FEV67" s="683"/>
      <c r="FEW67" s="683"/>
      <c r="FEX67" s="683"/>
      <c r="FEY67" s="683"/>
      <c r="FEZ67" s="683"/>
      <c r="FFA67" s="683"/>
      <c r="FFB67" s="683"/>
      <c r="FFC67" s="682"/>
      <c r="FFD67" s="683"/>
      <c r="FFE67" s="683"/>
      <c r="FFF67" s="683"/>
      <c r="FFG67" s="683"/>
      <c r="FFH67" s="683"/>
      <c r="FFI67" s="683"/>
      <c r="FFJ67" s="683"/>
      <c r="FFK67" s="683"/>
      <c r="FFL67" s="683"/>
      <c r="FFM67" s="683"/>
      <c r="FFN67" s="683"/>
      <c r="FFO67" s="683"/>
      <c r="FFP67" s="683"/>
      <c r="FFQ67" s="682"/>
      <c r="FFR67" s="683"/>
      <c r="FFS67" s="683"/>
      <c r="FFT67" s="683"/>
      <c r="FFU67" s="683"/>
      <c r="FFV67" s="683"/>
      <c r="FFW67" s="683"/>
      <c r="FFX67" s="683"/>
      <c r="FFY67" s="683"/>
      <c r="FFZ67" s="683"/>
      <c r="FGA67" s="683"/>
      <c r="FGB67" s="683"/>
      <c r="FGC67" s="683"/>
      <c r="FGD67" s="683"/>
      <c r="FGE67" s="682"/>
      <c r="FGF67" s="683"/>
      <c r="FGG67" s="683"/>
      <c r="FGH67" s="683"/>
      <c r="FGI67" s="683"/>
      <c r="FGJ67" s="683"/>
      <c r="FGK67" s="683"/>
      <c r="FGL67" s="683"/>
      <c r="FGM67" s="683"/>
      <c r="FGN67" s="683"/>
      <c r="FGO67" s="683"/>
      <c r="FGP67" s="683"/>
      <c r="FGQ67" s="683"/>
      <c r="FGR67" s="683"/>
      <c r="FGS67" s="682"/>
      <c r="FGT67" s="683"/>
      <c r="FGU67" s="683"/>
      <c r="FGV67" s="683"/>
      <c r="FGW67" s="683"/>
      <c r="FGX67" s="683"/>
      <c r="FGY67" s="683"/>
      <c r="FGZ67" s="683"/>
      <c r="FHA67" s="683"/>
      <c r="FHB67" s="683"/>
      <c r="FHC67" s="683"/>
      <c r="FHD67" s="683"/>
      <c r="FHE67" s="683"/>
      <c r="FHF67" s="683"/>
      <c r="FHG67" s="682"/>
      <c r="FHH67" s="683"/>
      <c r="FHI67" s="683"/>
      <c r="FHJ67" s="683"/>
      <c r="FHK67" s="683"/>
      <c r="FHL67" s="683"/>
      <c r="FHM67" s="683"/>
      <c r="FHN67" s="683"/>
      <c r="FHO67" s="683"/>
      <c r="FHP67" s="683"/>
      <c r="FHQ67" s="683"/>
      <c r="FHR67" s="683"/>
      <c r="FHS67" s="683"/>
      <c r="FHT67" s="683"/>
      <c r="FHU67" s="682"/>
      <c r="FHV67" s="683"/>
      <c r="FHW67" s="683"/>
      <c r="FHX67" s="683"/>
      <c r="FHY67" s="683"/>
      <c r="FHZ67" s="683"/>
      <c r="FIA67" s="683"/>
      <c r="FIB67" s="683"/>
      <c r="FIC67" s="683"/>
      <c r="FID67" s="683"/>
      <c r="FIE67" s="683"/>
      <c r="FIF67" s="683"/>
      <c r="FIG67" s="683"/>
      <c r="FIH67" s="683"/>
      <c r="FII67" s="682"/>
      <c r="FIJ67" s="683"/>
      <c r="FIK67" s="683"/>
      <c r="FIL67" s="683"/>
      <c r="FIM67" s="683"/>
      <c r="FIN67" s="683"/>
      <c r="FIO67" s="683"/>
      <c r="FIP67" s="683"/>
      <c r="FIQ67" s="683"/>
      <c r="FIR67" s="683"/>
      <c r="FIS67" s="683"/>
      <c r="FIT67" s="683"/>
      <c r="FIU67" s="683"/>
      <c r="FIV67" s="683"/>
      <c r="FIW67" s="682"/>
      <c r="FIX67" s="683"/>
      <c r="FIY67" s="683"/>
      <c r="FIZ67" s="683"/>
      <c r="FJA67" s="683"/>
      <c r="FJB67" s="683"/>
      <c r="FJC67" s="683"/>
      <c r="FJD67" s="683"/>
      <c r="FJE67" s="683"/>
      <c r="FJF67" s="683"/>
      <c r="FJG67" s="683"/>
      <c r="FJH67" s="683"/>
      <c r="FJI67" s="683"/>
      <c r="FJJ67" s="683"/>
      <c r="FJK67" s="682"/>
      <c r="FJL67" s="683"/>
      <c r="FJM67" s="683"/>
      <c r="FJN67" s="683"/>
      <c r="FJO67" s="683"/>
      <c r="FJP67" s="683"/>
      <c r="FJQ67" s="683"/>
      <c r="FJR67" s="683"/>
      <c r="FJS67" s="683"/>
      <c r="FJT67" s="683"/>
      <c r="FJU67" s="683"/>
      <c r="FJV67" s="683"/>
      <c r="FJW67" s="683"/>
      <c r="FJX67" s="683"/>
      <c r="FJY67" s="682"/>
      <c r="FJZ67" s="683"/>
      <c r="FKA67" s="683"/>
      <c r="FKB67" s="683"/>
      <c r="FKC67" s="683"/>
      <c r="FKD67" s="683"/>
      <c r="FKE67" s="683"/>
      <c r="FKF67" s="683"/>
      <c r="FKG67" s="683"/>
      <c r="FKH67" s="683"/>
      <c r="FKI67" s="683"/>
      <c r="FKJ67" s="683"/>
      <c r="FKK67" s="683"/>
      <c r="FKL67" s="683"/>
      <c r="FKM67" s="682"/>
      <c r="FKN67" s="683"/>
      <c r="FKO67" s="683"/>
      <c r="FKP67" s="683"/>
      <c r="FKQ67" s="683"/>
      <c r="FKR67" s="683"/>
      <c r="FKS67" s="683"/>
      <c r="FKT67" s="683"/>
      <c r="FKU67" s="683"/>
      <c r="FKV67" s="683"/>
      <c r="FKW67" s="683"/>
      <c r="FKX67" s="683"/>
      <c r="FKY67" s="683"/>
      <c r="FKZ67" s="683"/>
      <c r="FLA67" s="682"/>
      <c r="FLB67" s="683"/>
      <c r="FLC67" s="683"/>
      <c r="FLD67" s="683"/>
      <c r="FLE67" s="683"/>
      <c r="FLF67" s="683"/>
      <c r="FLG67" s="683"/>
      <c r="FLH67" s="683"/>
      <c r="FLI67" s="683"/>
      <c r="FLJ67" s="683"/>
      <c r="FLK67" s="683"/>
      <c r="FLL67" s="683"/>
      <c r="FLM67" s="683"/>
      <c r="FLN67" s="683"/>
      <c r="FLO67" s="682"/>
      <c r="FLP67" s="683"/>
      <c r="FLQ67" s="683"/>
      <c r="FLR67" s="683"/>
      <c r="FLS67" s="683"/>
      <c r="FLT67" s="683"/>
      <c r="FLU67" s="683"/>
      <c r="FLV67" s="683"/>
      <c r="FLW67" s="683"/>
      <c r="FLX67" s="683"/>
      <c r="FLY67" s="683"/>
      <c r="FLZ67" s="683"/>
      <c r="FMA67" s="683"/>
      <c r="FMB67" s="683"/>
      <c r="FMC67" s="682"/>
      <c r="FMD67" s="683"/>
      <c r="FME67" s="683"/>
      <c r="FMF67" s="683"/>
      <c r="FMG67" s="683"/>
      <c r="FMH67" s="683"/>
      <c r="FMI67" s="683"/>
      <c r="FMJ67" s="683"/>
      <c r="FMK67" s="683"/>
      <c r="FML67" s="683"/>
      <c r="FMM67" s="683"/>
      <c r="FMN67" s="683"/>
      <c r="FMO67" s="683"/>
      <c r="FMP67" s="683"/>
      <c r="FMQ67" s="682"/>
      <c r="FMR67" s="683"/>
      <c r="FMS67" s="683"/>
      <c r="FMT67" s="683"/>
      <c r="FMU67" s="683"/>
      <c r="FMV67" s="683"/>
      <c r="FMW67" s="683"/>
      <c r="FMX67" s="683"/>
      <c r="FMY67" s="683"/>
      <c r="FMZ67" s="683"/>
      <c r="FNA67" s="683"/>
      <c r="FNB67" s="683"/>
      <c r="FNC67" s="683"/>
      <c r="FND67" s="683"/>
      <c r="FNE67" s="682"/>
      <c r="FNF67" s="683"/>
      <c r="FNG67" s="683"/>
      <c r="FNH67" s="683"/>
      <c r="FNI67" s="683"/>
      <c r="FNJ67" s="683"/>
      <c r="FNK67" s="683"/>
      <c r="FNL67" s="683"/>
      <c r="FNM67" s="683"/>
      <c r="FNN67" s="683"/>
      <c r="FNO67" s="683"/>
      <c r="FNP67" s="683"/>
      <c r="FNQ67" s="683"/>
      <c r="FNR67" s="683"/>
      <c r="FNS67" s="682"/>
      <c r="FNT67" s="683"/>
      <c r="FNU67" s="683"/>
      <c r="FNV67" s="683"/>
      <c r="FNW67" s="683"/>
      <c r="FNX67" s="683"/>
      <c r="FNY67" s="683"/>
      <c r="FNZ67" s="683"/>
      <c r="FOA67" s="683"/>
      <c r="FOB67" s="683"/>
      <c r="FOC67" s="683"/>
      <c r="FOD67" s="683"/>
      <c r="FOE67" s="683"/>
      <c r="FOF67" s="683"/>
      <c r="FOG67" s="682"/>
      <c r="FOH67" s="683"/>
      <c r="FOI67" s="683"/>
      <c r="FOJ67" s="683"/>
      <c r="FOK67" s="683"/>
      <c r="FOL67" s="683"/>
      <c r="FOM67" s="683"/>
      <c r="FON67" s="683"/>
      <c r="FOO67" s="683"/>
      <c r="FOP67" s="683"/>
      <c r="FOQ67" s="683"/>
      <c r="FOR67" s="683"/>
      <c r="FOS67" s="683"/>
      <c r="FOT67" s="683"/>
      <c r="FOU67" s="682"/>
      <c r="FOV67" s="683"/>
      <c r="FOW67" s="683"/>
      <c r="FOX67" s="683"/>
      <c r="FOY67" s="683"/>
      <c r="FOZ67" s="683"/>
      <c r="FPA67" s="683"/>
      <c r="FPB67" s="683"/>
      <c r="FPC67" s="683"/>
      <c r="FPD67" s="683"/>
      <c r="FPE67" s="683"/>
      <c r="FPF67" s="683"/>
      <c r="FPG67" s="683"/>
      <c r="FPH67" s="683"/>
      <c r="FPI67" s="682"/>
      <c r="FPJ67" s="683"/>
      <c r="FPK67" s="683"/>
      <c r="FPL67" s="683"/>
      <c r="FPM67" s="683"/>
      <c r="FPN67" s="683"/>
      <c r="FPO67" s="683"/>
      <c r="FPP67" s="683"/>
      <c r="FPQ67" s="683"/>
      <c r="FPR67" s="683"/>
      <c r="FPS67" s="683"/>
      <c r="FPT67" s="683"/>
      <c r="FPU67" s="683"/>
      <c r="FPV67" s="683"/>
      <c r="FPW67" s="682"/>
      <c r="FPX67" s="683"/>
      <c r="FPY67" s="683"/>
      <c r="FPZ67" s="683"/>
      <c r="FQA67" s="683"/>
      <c r="FQB67" s="683"/>
      <c r="FQC67" s="683"/>
      <c r="FQD67" s="683"/>
      <c r="FQE67" s="683"/>
      <c r="FQF67" s="683"/>
      <c r="FQG67" s="683"/>
      <c r="FQH67" s="683"/>
      <c r="FQI67" s="683"/>
      <c r="FQJ67" s="683"/>
      <c r="FQK67" s="682"/>
      <c r="FQL67" s="683"/>
      <c r="FQM67" s="683"/>
      <c r="FQN67" s="683"/>
      <c r="FQO67" s="683"/>
      <c r="FQP67" s="683"/>
      <c r="FQQ67" s="683"/>
      <c r="FQR67" s="683"/>
      <c r="FQS67" s="683"/>
      <c r="FQT67" s="683"/>
      <c r="FQU67" s="683"/>
      <c r="FQV67" s="683"/>
      <c r="FQW67" s="683"/>
      <c r="FQX67" s="683"/>
      <c r="FQY67" s="682"/>
      <c r="FQZ67" s="683"/>
      <c r="FRA67" s="683"/>
      <c r="FRB67" s="683"/>
      <c r="FRC67" s="683"/>
      <c r="FRD67" s="683"/>
      <c r="FRE67" s="683"/>
      <c r="FRF67" s="683"/>
      <c r="FRG67" s="683"/>
      <c r="FRH67" s="683"/>
      <c r="FRI67" s="683"/>
      <c r="FRJ67" s="683"/>
      <c r="FRK67" s="683"/>
      <c r="FRL67" s="683"/>
      <c r="FRM67" s="682"/>
      <c r="FRN67" s="683"/>
      <c r="FRO67" s="683"/>
      <c r="FRP67" s="683"/>
      <c r="FRQ67" s="683"/>
      <c r="FRR67" s="683"/>
      <c r="FRS67" s="683"/>
      <c r="FRT67" s="683"/>
      <c r="FRU67" s="683"/>
      <c r="FRV67" s="683"/>
      <c r="FRW67" s="683"/>
      <c r="FRX67" s="683"/>
      <c r="FRY67" s="683"/>
      <c r="FRZ67" s="683"/>
      <c r="FSA67" s="682"/>
      <c r="FSB67" s="683"/>
      <c r="FSC67" s="683"/>
      <c r="FSD67" s="683"/>
      <c r="FSE67" s="683"/>
      <c r="FSF67" s="683"/>
      <c r="FSG67" s="683"/>
      <c r="FSH67" s="683"/>
      <c r="FSI67" s="683"/>
      <c r="FSJ67" s="683"/>
      <c r="FSK67" s="683"/>
      <c r="FSL67" s="683"/>
      <c r="FSM67" s="683"/>
      <c r="FSN67" s="683"/>
      <c r="FSO67" s="682"/>
      <c r="FSP67" s="683"/>
      <c r="FSQ67" s="683"/>
      <c r="FSR67" s="683"/>
      <c r="FSS67" s="683"/>
      <c r="FST67" s="683"/>
      <c r="FSU67" s="683"/>
      <c r="FSV67" s="683"/>
      <c r="FSW67" s="683"/>
      <c r="FSX67" s="683"/>
      <c r="FSY67" s="683"/>
      <c r="FSZ67" s="683"/>
      <c r="FTA67" s="683"/>
      <c r="FTB67" s="683"/>
      <c r="FTC67" s="682"/>
      <c r="FTD67" s="683"/>
      <c r="FTE67" s="683"/>
      <c r="FTF67" s="683"/>
      <c r="FTG67" s="683"/>
      <c r="FTH67" s="683"/>
      <c r="FTI67" s="683"/>
      <c r="FTJ67" s="683"/>
      <c r="FTK67" s="683"/>
      <c r="FTL67" s="683"/>
      <c r="FTM67" s="683"/>
      <c r="FTN67" s="683"/>
      <c r="FTO67" s="683"/>
      <c r="FTP67" s="683"/>
      <c r="FTQ67" s="682"/>
      <c r="FTR67" s="683"/>
      <c r="FTS67" s="683"/>
      <c r="FTT67" s="683"/>
      <c r="FTU67" s="683"/>
      <c r="FTV67" s="683"/>
      <c r="FTW67" s="683"/>
      <c r="FTX67" s="683"/>
      <c r="FTY67" s="683"/>
      <c r="FTZ67" s="683"/>
      <c r="FUA67" s="683"/>
      <c r="FUB67" s="683"/>
      <c r="FUC67" s="683"/>
      <c r="FUD67" s="683"/>
      <c r="FUE67" s="682"/>
      <c r="FUF67" s="683"/>
      <c r="FUG67" s="683"/>
      <c r="FUH67" s="683"/>
      <c r="FUI67" s="683"/>
      <c r="FUJ67" s="683"/>
      <c r="FUK67" s="683"/>
      <c r="FUL67" s="683"/>
      <c r="FUM67" s="683"/>
      <c r="FUN67" s="683"/>
      <c r="FUO67" s="683"/>
      <c r="FUP67" s="683"/>
      <c r="FUQ67" s="683"/>
      <c r="FUR67" s="683"/>
      <c r="FUS67" s="682"/>
      <c r="FUT67" s="683"/>
      <c r="FUU67" s="683"/>
      <c r="FUV67" s="683"/>
      <c r="FUW67" s="683"/>
      <c r="FUX67" s="683"/>
      <c r="FUY67" s="683"/>
      <c r="FUZ67" s="683"/>
      <c r="FVA67" s="683"/>
      <c r="FVB67" s="683"/>
      <c r="FVC67" s="683"/>
      <c r="FVD67" s="683"/>
      <c r="FVE67" s="683"/>
      <c r="FVF67" s="683"/>
      <c r="FVG67" s="682"/>
      <c r="FVH67" s="683"/>
      <c r="FVI67" s="683"/>
      <c r="FVJ67" s="683"/>
      <c r="FVK67" s="683"/>
      <c r="FVL67" s="683"/>
      <c r="FVM67" s="683"/>
      <c r="FVN67" s="683"/>
      <c r="FVO67" s="683"/>
      <c r="FVP67" s="683"/>
      <c r="FVQ67" s="683"/>
      <c r="FVR67" s="683"/>
      <c r="FVS67" s="683"/>
      <c r="FVT67" s="683"/>
      <c r="FVU67" s="682"/>
      <c r="FVV67" s="683"/>
      <c r="FVW67" s="683"/>
      <c r="FVX67" s="683"/>
      <c r="FVY67" s="683"/>
      <c r="FVZ67" s="683"/>
      <c r="FWA67" s="683"/>
      <c r="FWB67" s="683"/>
      <c r="FWC67" s="683"/>
      <c r="FWD67" s="683"/>
      <c r="FWE67" s="683"/>
      <c r="FWF67" s="683"/>
      <c r="FWG67" s="683"/>
      <c r="FWH67" s="683"/>
      <c r="FWI67" s="682"/>
      <c r="FWJ67" s="683"/>
      <c r="FWK67" s="683"/>
      <c r="FWL67" s="683"/>
      <c r="FWM67" s="683"/>
      <c r="FWN67" s="683"/>
      <c r="FWO67" s="683"/>
      <c r="FWP67" s="683"/>
      <c r="FWQ67" s="683"/>
      <c r="FWR67" s="683"/>
      <c r="FWS67" s="683"/>
      <c r="FWT67" s="683"/>
      <c r="FWU67" s="683"/>
      <c r="FWV67" s="683"/>
      <c r="FWW67" s="682"/>
      <c r="FWX67" s="683"/>
      <c r="FWY67" s="683"/>
      <c r="FWZ67" s="683"/>
      <c r="FXA67" s="683"/>
      <c r="FXB67" s="683"/>
      <c r="FXC67" s="683"/>
      <c r="FXD67" s="683"/>
      <c r="FXE67" s="683"/>
      <c r="FXF67" s="683"/>
      <c r="FXG67" s="683"/>
      <c r="FXH67" s="683"/>
      <c r="FXI67" s="683"/>
      <c r="FXJ67" s="683"/>
      <c r="FXK67" s="682"/>
      <c r="FXL67" s="683"/>
      <c r="FXM67" s="683"/>
      <c r="FXN67" s="683"/>
      <c r="FXO67" s="683"/>
      <c r="FXP67" s="683"/>
      <c r="FXQ67" s="683"/>
      <c r="FXR67" s="683"/>
      <c r="FXS67" s="683"/>
      <c r="FXT67" s="683"/>
      <c r="FXU67" s="683"/>
      <c r="FXV67" s="683"/>
      <c r="FXW67" s="683"/>
      <c r="FXX67" s="683"/>
      <c r="FXY67" s="682"/>
      <c r="FXZ67" s="683"/>
      <c r="FYA67" s="683"/>
      <c r="FYB67" s="683"/>
      <c r="FYC67" s="683"/>
      <c r="FYD67" s="683"/>
      <c r="FYE67" s="683"/>
      <c r="FYF67" s="683"/>
      <c r="FYG67" s="683"/>
      <c r="FYH67" s="683"/>
      <c r="FYI67" s="683"/>
      <c r="FYJ67" s="683"/>
      <c r="FYK67" s="683"/>
      <c r="FYL67" s="683"/>
      <c r="FYM67" s="682"/>
      <c r="FYN67" s="683"/>
      <c r="FYO67" s="683"/>
      <c r="FYP67" s="683"/>
      <c r="FYQ67" s="683"/>
      <c r="FYR67" s="683"/>
      <c r="FYS67" s="683"/>
      <c r="FYT67" s="683"/>
      <c r="FYU67" s="683"/>
      <c r="FYV67" s="683"/>
      <c r="FYW67" s="683"/>
      <c r="FYX67" s="683"/>
      <c r="FYY67" s="683"/>
      <c r="FYZ67" s="683"/>
      <c r="FZA67" s="682"/>
      <c r="FZB67" s="683"/>
      <c r="FZC67" s="683"/>
      <c r="FZD67" s="683"/>
      <c r="FZE67" s="683"/>
      <c r="FZF67" s="683"/>
      <c r="FZG67" s="683"/>
      <c r="FZH67" s="683"/>
      <c r="FZI67" s="683"/>
      <c r="FZJ67" s="683"/>
      <c r="FZK67" s="683"/>
      <c r="FZL67" s="683"/>
      <c r="FZM67" s="683"/>
      <c r="FZN67" s="683"/>
      <c r="FZO67" s="682"/>
      <c r="FZP67" s="683"/>
      <c r="FZQ67" s="683"/>
      <c r="FZR67" s="683"/>
      <c r="FZS67" s="683"/>
      <c r="FZT67" s="683"/>
      <c r="FZU67" s="683"/>
      <c r="FZV67" s="683"/>
      <c r="FZW67" s="683"/>
      <c r="FZX67" s="683"/>
      <c r="FZY67" s="683"/>
      <c r="FZZ67" s="683"/>
      <c r="GAA67" s="683"/>
      <c r="GAB67" s="683"/>
      <c r="GAC67" s="682"/>
      <c r="GAD67" s="683"/>
      <c r="GAE67" s="683"/>
      <c r="GAF67" s="683"/>
      <c r="GAG67" s="683"/>
      <c r="GAH67" s="683"/>
      <c r="GAI67" s="683"/>
      <c r="GAJ67" s="683"/>
      <c r="GAK67" s="683"/>
      <c r="GAL67" s="683"/>
      <c r="GAM67" s="683"/>
      <c r="GAN67" s="683"/>
      <c r="GAO67" s="683"/>
      <c r="GAP67" s="683"/>
      <c r="GAQ67" s="682"/>
      <c r="GAR67" s="683"/>
      <c r="GAS67" s="683"/>
      <c r="GAT67" s="683"/>
      <c r="GAU67" s="683"/>
      <c r="GAV67" s="683"/>
      <c r="GAW67" s="683"/>
      <c r="GAX67" s="683"/>
      <c r="GAY67" s="683"/>
      <c r="GAZ67" s="683"/>
      <c r="GBA67" s="683"/>
      <c r="GBB67" s="683"/>
      <c r="GBC67" s="683"/>
      <c r="GBD67" s="683"/>
      <c r="GBE67" s="682"/>
      <c r="GBF67" s="683"/>
      <c r="GBG67" s="683"/>
      <c r="GBH67" s="683"/>
      <c r="GBI67" s="683"/>
      <c r="GBJ67" s="683"/>
      <c r="GBK67" s="683"/>
      <c r="GBL67" s="683"/>
      <c r="GBM67" s="683"/>
      <c r="GBN67" s="683"/>
      <c r="GBO67" s="683"/>
      <c r="GBP67" s="683"/>
      <c r="GBQ67" s="683"/>
      <c r="GBR67" s="683"/>
      <c r="GBS67" s="682"/>
      <c r="GBT67" s="683"/>
      <c r="GBU67" s="683"/>
      <c r="GBV67" s="683"/>
      <c r="GBW67" s="683"/>
      <c r="GBX67" s="683"/>
      <c r="GBY67" s="683"/>
      <c r="GBZ67" s="683"/>
      <c r="GCA67" s="683"/>
      <c r="GCB67" s="683"/>
      <c r="GCC67" s="683"/>
      <c r="GCD67" s="683"/>
      <c r="GCE67" s="683"/>
      <c r="GCF67" s="683"/>
      <c r="GCG67" s="682"/>
      <c r="GCH67" s="683"/>
      <c r="GCI67" s="683"/>
      <c r="GCJ67" s="683"/>
      <c r="GCK67" s="683"/>
      <c r="GCL67" s="683"/>
      <c r="GCM67" s="683"/>
      <c r="GCN67" s="683"/>
      <c r="GCO67" s="683"/>
      <c r="GCP67" s="683"/>
      <c r="GCQ67" s="683"/>
      <c r="GCR67" s="683"/>
      <c r="GCS67" s="683"/>
      <c r="GCT67" s="683"/>
      <c r="GCU67" s="682"/>
      <c r="GCV67" s="683"/>
      <c r="GCW67" s="683"/>
      <c r="GCX67" s="683"/>
      <c r="GCY67" s="683"/>
      <c r="GCZ67" s="683"/>
      <c r="GDA67" s="683"/>
      <c r="GDB67" s="683"/>
      <c r="GDC67" s="683"/>
      <c r="GDD67" s="683"/>
      <c r="GDE67" s="683"/>
      <c r="GDF67" s="683"/>
      <c r="GDG67" s="683"/>
      <c r="GDH67" s="683"/>
      <c r="GDI67" s="682"/>
      <c r="GDJ67" s="683"/>
      <c r="GDK67" s="683"/>
      <c r="GDL67" s="683"/>
      <c r="GDM67" s="683"/>
      <c r="GDN67" s="683"/>
      <c r="GDO67" s="683"/>
      <c r="GDP67" s="683"/>
      <c r="GDQ67" s="683"/>
      <c r="GDR67" s="683"/>
      <c r="GDS67" s="683"/>
      <c r="GDT67" s="683"/>
      <c r="GDU67" s="683"/>
      <c r="GDV67" s="683"/>
      <c r="GDW67" s="682"/>
      <c r="GDX67" s="683"/>
      <c r="GDY67" s="683"/>
      <c r="GDZ67" s="683"/>
      <c r="GEA67" s="683"/>
      <c r="GEB67" s="683"/>
      <c r="GEC67" s="683"/>
      <c r="GED67" s="683"/>
      <c r="GEE67" s="683"/>
      <c r="GEF67" s="683"/>
      <c r="GEG67" s="683"/>
      <c r="GEH67" s="683"/>
      <c r="GEI67" s="683"/>
      <c r="GEJ67" s="683"/>
      <c r="GEK67" s="682"/>
      <c r="GEL67" s="683"/>
      <c r="GEM67" s="683"/>
      <c r="GEN67" s="683"/>
      <c r="GEO67" s="683"/>
      <c r="GEP67" s="683"/>
      <c r="GEQ67" s="683"/>
      <c r="GER67" s="683"/>
      <c r="GES67" s="683"/>
      <c r="GET67" s="683"/>
      <c r="GEU67" s="683"/>
      <c r="GEV67" s="683"/>
      <c r="GEW67" s="683"/>
      <c r="GEX67" s="683"/>
      <c r="GEY67" s="682"/>
      <c r="GEZ67" s="683"/>
      <c r="GFA67" s="683"/>
      <c r="GFB67" s="683"/>
      <c r="GFC67" s="683"/>
      <c r="GFD67" s="683"/>
      <c r="GFE67" s="683"/>
      <c r="GFF67" s="683"/>
      <c r="GFG67" s="683"/>
      <c r="GFH67" s="683"/>
      <c r="GFI67" s="683"/>
      <c r="GFJ67" s="683"/>
      <c r="GFK67" s="683"/>
      <c r="GFL67" s="683"/>
      <c r="GFM67" s="682"/>
      <c r="GFN67" s="683"/>
      <c r="GFO67" s="683"/>
      <c r="GFP67" s="683"/>
      <c r="GFQ67" s="683"/>
      <c r="GFR67" s="683"/>
      <c r="GFS67" s="683"/>
      <c r="GFT67" s="683"/>
      <c r="GFU67" s="683"/>
      <c r="GFV67" s="683"/>
      <c r="GFW67" s="683"/>
      <c r="GFX67" s="683"/>
      <c r="GFY67" s="683"/>
      <c r="GFZ67" s="683"/>
      <c r="GGA67" s="682"/>
      <c r="GGB67" s="683"/>
      <c r="GGC67" s="683"/>
      <c r="GGD67" s="683"/>
      <c r="GGE67" s="683"/>
      <c r="GGF67" s="683"/>
      <c r="GGG67" s="683"/>
      <c r="GGH67" s="683"/>
      <c r="GGI67" s="683"/>
      <c r="GGJ67" s="683"/>
      <c r="GGK67" s="683"/>
      <c r="GGL67" s="683"/>
      <c r="GGM67" s="683"/>
      <c r="GGN67" s="683"/>
      <c r="GGO67" s="682"/>
      <c r="GGP67" s="683"/>
      <c r="GGQ67" s="683"/>
      <c r="GGR67" s="683"/>
      <c r="GGS67" s="683"/>
      <c r="GGT67" s="683"/>
      <c r="GGU67" s="683"/>
      <c r="GGV67" s="683"/>
      <c r="GGW67" s="683"/>
      <c r="GGX67" s="683"/>
      <c r="GGY67" s="683"/>
      <c r="GGZ67" s="683"/>
      <c r="GHA67" s="683"/>
      <c r="GHB67" s="683"/>
      <c r="GHC67" s="682"/>
      <c r="GHD67" s="683"/>
      <c r="GHE67" s="683"/>
      <c r="GHF67" s="683"/>
      <c r="GHG67" s="683"/>
      <c r="GHH67" s="683"/>
      <c r="GHI67" s="683"/>
      <c r="GHJ67" s="683"/>
      <c r="GHK67" s="683"/>
      <c r="GHL67" s="683"/>
      <c r="GHM67" s="683"/>
      <c r="GHN67" s="683"/>
      <c r="GHO67" s="683"/>
      <c r="GHP67" s="683"/>
      <c r="GHQ67" s="682"/>
      <c r="GHR67" s="683"/>
      <c r="GHS67" s="683"/>
      <c r="GHT67" s="683"/>
      <c r="GHU67" s="683"/>
      <c r="GHV67" s="683"/>
      <c r="GHW67" s="683"/>
      <c r="GHX67" s="683"/>
      <c r="GHY67" s="683"/>
      <c r="GHZ67" s="683"/>
      <c r="GIA67" s="683"/>
      <c r="GIB67" s="683"/>
      <c r="GIC67" s="683"/>
      <c r="GID67" s="683"/>
      <c r="GIE67" s="682"/>
      <c r="GIF67" s="683"/>
      <c r="GIG67" s="683"/>
      <c r="GIH67" s="683"/>
      <c r="GII67" s="683"/>
      <c r="GIJ67" s="683"/>
      <c r="GIK67" s="683"/>
      <c r="GIL67" s="683"/>
      <c r="GIM67" s="683"/>
      <c r="GIN67" s="683"/>
      <c r="GIO67" s="683"/>
      <c r="GIP67" s="683"/>
      <c r="GIQ67" s="683"/>
      <c r="GIR67" s="683"/>
      <c r="GIS67" s="682"/>
      <c r="GIT67" s="683"/>
      <c r="GIU67" s="683"/>
      <c r="GIV67" s="683"/>
      <c r="GIW67" s="683"/>
      <c r="GIX67" s="683"/>
      <c r="GIY67" s="683"/>
      <c r="GIZ67" s="683"/>
      <c r="GJA67" s="683"/>
      <c r="GJB67" s="683"/>
      <c r="GJC67" s="683"/>
      <c r="GJD67" s="683"/>
      <c r="GJE67" s="683"/>
      <c r="GJF67" s="683"/>
      <c r="GJG67" s="682"/>
      <c r="GJH67" s="683"/>
      <c r="GJI67" s="683"/>
      <c r="GJJ67" s="683"/>
      <c r="GJK67" s="683"/>
      <c r="GJL67" s="683"/>
      <c r="GJM67" s="683"/>
      <c r="GJN67" s="683"/>
      <c r="GJO67" s="683"/>
      <c r="GJP67" s="683"/>
      <c r="GJQ67" s="683"/>
      <c r="GJR67" s="683"/>
      <c r="GJS67" s="683"/>
      <c r="GJT67" s="683"/>
      <c r="GJU67" s="682"/>
      <c r="GJV67" s="683"/>
      <c r="GJW67" s="683"/>
      <c r="GJX67" s="683"/>
      <c r="GJY67" s="683"/>
      <c r="GJZ67" s="683"/>
      <c r="GKA67" s="683"/>
      <c r="GKB67" s="683"/>
      <c r="GKC67" s="683"/>
      <c r="GKD67" s="683"/>
      <c r="GKE67" s="683"/>
      <c r="GKF67" s="683"/>
      <c r="GKG67" s="683"/>
      <c r="GKH67" s="683"/>
      <c r="GKI67" s="682"/>
      <c r="GKJ67" s="683"/>
      <c r="GKK67" s="683"/>
      <c r="GKL67" s="683"/>
      <c r="GKM67" s="683"/>
      <c r="GKN67" s="683"/>
      <c r="GKO67" s="683"/>
      <c r="GKP67" s="683"/>
      <c r="GKQ67" s="683"/>
      <c r="GKR67" s="683"/>
      <c r="GKS67" s="683"/>
      <c r="GKT67" s="683"/>
      <c r="GKU67" s="683"/>
      <c r="GKV67" s="683"/>
      <c r="GKW67" s="682"/>
      <c r="GKX67" s="683"/>
      <c r="GKY67" s="683"/>
      <c r="GKZ67" s="683"/>
      <c r="GLA67" s="683"/>
      <c r="GLB67" s="683"/>
      <c r="GLC67" s="683"/>
      <c r="GLD67" s="683"/>
      <c r="GLE67" s="683"/>
      <c r="GLF67" s="683"/>
      <c r="GLG67" s="683"/>
      <c r="GLH67" s="683"/>
      <c r="GLI67" s="683"/>
      <c r="GLJ67" s="683"/>
      <c r="GLK67" s="682"/>
      <c r="GLL67" s="683"/>
      <c r="GLM67" s="683"/>
      <c r="GLN67" s="683"/>
      <c r="GLO67" s="683"/>
      <c r="GLP67" s="683"/>
      <c r="GLQ67" s="683"/>
      <c r="GLR67" s="683"/>
      <c r="GLS67" s="683"/>
      <c r="GLT67" s="683"/>
      <c r="GLU67" s="683"/>
      <c r="GLV67" s="683"/>
      <c r="GLW67" s="683"/>
      <c r="GLX67" s="683"/>
      <c r="GLY67" s="682"/>
      <c r="GLZ67" s="683"/>
      <c r="GMA67" s="683"/>
      <c r="GMB67" s="683"/>
      <c r="GMC67" s="683"/>
      <c r="GMD67" s="683"/>
      <c r="GME67" s="683"/>
      <c r="GMF67" s="683"/>
      <c r="GMG67" s="683"/>
      <c r="GMH67" s="683"/>
      <c r="GMI67" s="683"/>
      <c r="GMJ67" s="683"/>
      <c r="GMK67" s="683"/>
      <c r="GML67" s="683"/>
      <c r="GMM67" s="682"/>
      <c r="GMN67" s="683"/>
      <c r="GMO67" s="683"/>
      <c r="GMP67" s="683"/>
      <c r="GMQ67" s="683"/>
      <c r="GMR67" s="683"/>
      <c r="GMS67" s="683"/>
      <c r="GMT67" s="683"/>
      <c r="GMU67" s="683"/>
      <c r="GMV67" s="683"/>
      <c r="GMW67" s="683"/>
      <c r="GMX67" s="683"/>
      <c r="GMY67" s="683"/>
      <c r="GMZ67" s="683"/>
      <c r="GNA67" s="682"/>
      <c r="GNB67" s="683"/>
      <c r="GNC67" s="683"/>
      <c r="GND67" s="683"/>
      <c r="GNE67" s="683"/>
      <c r="GNF67" s="683"/>
      <c r="GNG67" s="683"/>
      <c r="GNH67" s="683"/>
      <c r="GNI67" s="683"/>
      <c r="GNJ67" s="683"/>
      <c r="GNK67" s="683"/>
      <c r="GNL67" s="683"/>
      <c r="GNM67" s="683"/>
      <c r="GNN67" s="683"/>
      <c r="GNO67" s="682"/>
      <c r="GNP67" s="683"/>
      <c r="GNQ67" s="683"/>
      <c r="GNR67" s="683"/>
      <c r="GNS67" s="683"/>
      <c r="GNT67" s="683"/>
      <c r="GNU67" s="683"/>
      <c r="GNV67" s="683"/>
      <c r="GNW67" s="683"/>
      <c r="GNX67" s="683"/>
      <c r="GNY67" s="683"/>
      <c r="GNZ67" s="683"/>
      <c r="GOA67" s="683"/>
      <c r="GOB67" s="683"/>
      <c r="GOC67" s="682"/>
      <c r="GOD67" s="683"/>
      <c r="GOE67" s="683"/>
      <c r="GOF67" s="683"/>
      <c r="GOG67" s="683"/>
      <c r="GOH67" s="683"/>
      <c r="GOI67" s="683"/>
      <c r="GOJ67" s="683"/>
      <c r="GOK67" s="683"/>
      <c r="GOL67" s="683"/>
      <c r="GOM67" s="683"/>
      <c r="GON67" s="683"/>
      <c r="GOO67" s="683"/>
      <c r="GOP67" s="683"/>
      <c r="GOQ67" s="682"/>
      <c r="GOR67" s="683"/>
      <c r="GOS67" s="683"/>
      <c r="GOT67" s="683"/>
      <c r="GOU67" s="683"/>
      <c r="GOV67" s="683"/>
      <c r="GOW67" s="683"/>
      <c r="GOX67" s="683"/>
      <c r="GOY67" s="683"/>
      <c r="GOZ67" s="683"/>
      <c r="GPA67" s="683"/>
      <c r="GPB67" s="683"/>
      <c r="GPC67" s="683"/>
      <c r="GPD67" s="683"/>
      <c r="GPE67" s="682"/>
      <c r="GPF67" s="683"/>
      <c r="GPG67" s="683"/>
      <c r="GPH67" s="683"/>
      <c r="GPI67" s="683"/>
      <c r="GPJ67" s="683"/>
      <c r="GPK67" s="683"/>
      <c r="GPL67" s="683"/>
      <c r="GPM67" s="683"/>
      <c r="GPN67" s="683"/>
      <c r="GPO67" s="683"/>
      <c r="GPP67" s="683"/>
      <c r="GPQ67" s="683"/>
      <c r="GPR67" s="683"/>
      <c r="GPS67" s="682"/>
      <c r="GPT67" s="683"/>
      <c r="GPU67" s="683"/>
      <c r="GPV67" s="683"/>
      <c r="GPW67" s="683"/>
      <c r="GPX67" s="683"/>
      <c r="GPY67" s="683"/>
      <c r="GPZ67" s="683"/>
      <c r="GQA67" s="683"/>
      <c r="GQB67" s="683"/>
      <c r="GQC67" s="683"/>
      <c r="GQD67" s="683"/>
      <c r="GQE67" s="683"/>
      <c r="GQF67" s="683"/>
      <c r="GQG67" s="682"/>
      <c r="GQH67" s="683"/>
      <c r="GQI67" s="683"/>
      <c r="GQJ67" s="683"/>
      <c r="GQK67" s="683"/>
      <c r="GQL67" s="683"/>
      <c r="GQM67" s="683"/>
      <c r="GQN67" s="683"/>
      <c r="GQO67" s="683"/>
      <c r="GQP67" s="683"/>
      <c r="GQQ67" s="683"/>
      <c r="GQR67" s="683"/>
      <c r="GQS67" s="683"/>
      <c r="GQT67" s="683"/>
      <c r="GQU67" s="682"/>
      <c r="GQV67" s="683"/>
      <c r="GQW67" s="683"/>
      <c r="GQX67" s="683"/>
      <c r="GQY67" s="683"/>
      <c r="GQZ67" s="683"/>
      <c r="GRA67" s="683"/>
      <c r="GRB67" s="683"/>
      <c r="GRC67" s="683"/>
      <c r="GRD67" s="683"/>
      <c r="GRE67" s="683"/>
      <c r="GRF67" s="683"/>
      <c r="GRG67" s="683"/>
      <c r="GRH67" s="683"/>
      <c r="GRI67" s="682"/>
      <c r="GRJ67" s="683"/>
      <c r="GRK67" s="683"/>
      <c r="GRL67" s="683"/>
      <c r="GRM67" s="683"/>
      <c r="GRN67" s="683"/>
      <c r="GRO67" s="683"/>
      <c r="GRP67" s="683"/>
      <c r="GRQ67" s="683"/>
      <c r="GRR67" s="683"/>
      <c r="GRS67" s="683"/>
      <c r="GRT67" s="683"/>
      <c r="GRU67" s="683"/>
      <c r="GRV67" s="683"/>
      <c r="GRW67" s="682"/>
      <c r="GRX67" s="683"/>
      <c r="GRY67" s="683"/>
      <c r="GRZ67" s="683"/>
      <c r="GSA67" s="683"/>
      <c r="GSB67" s="683"/>
      <c r="GSC67" s="683"/>
      <c r="GSD67" s="683"/>
      <c r="GSE67" s="683"/>
      <c r="GSF67" s="683"/>
      <c r="GSG67" s="683"/>
      <c r="GSH67" s="683"/>
      <c r="GSI67" s="683"/>
      <c r="GSJ67" s="683"/>
      <c r="GSK67" s="682"/>
      <c r="GSL67" s="683"/>
      <c r="GSM67" s="683"/>
      <c r="GSN67" s="683"/>
      <c r="GSO67" s="683"/>
      <c r="GSP67" s="683"/>
      <c r="GSQ67" s="683"/>
      <c r="GSR67" s="683"/>
      <c r="GSS67" s="683"/>
      <c r="GST67" s="683"/>
      <c r="GSU67" s="683"/>
      <c r="GSV67" s="683"/>
      <c r="GSW67" s="683"/>
      <c r="GSX67" s="683"/>
      <c r="GSY67" s="682"/>
      <c r="GSZ67" s="683"/>
      <c r="GTA67" s="683"/>
      <c r="GTB67" s="683"/>
      <c r="GTC67" s="683"/>
      <c r="GTD67" s="683"/>
      <c r="GTE67" s="683"/>
      <c r="GTF67" s="683"/>
      <c r="GTG67" s="683"/>
      <c r="GTH67" s="683"/>
      <c r="GTI67" s="683"/>
      <c r="GTJ67" s="683"/>
      <c r="GTK67" s="683"/>
      <c r="GTL67" s="683"/>
      <c r="GTM67" s="682"/>
      <c r="GTN67" s="683"/>
      <c r="GTO67" s="683"/>
      <c r="GTP67" s="683"/>
      <c r="GTQ67" s="683"/>
      <c r="GTR67" s="683"/>
      <c r="GTS67" s="683"/>
      <c r="GTT67" s="683"/>
      <c r="GTU67" s="683"/>
      <c r="GTV67" s="683"/>
      <c r="GTW67" s="683"/>
      <c r="GTX67" s="683"/>
      <c r="GTY67" s="683"/>
      <c r="GTZ67" s="683"/>
      <c r="GUA67" s="682"/>
      <c r="GUB67" s="683"/>
      <c r="GUC67" s="683"/>
      <c r="GUD67" s="683"/>
      <c r="GUE67" s="683"/>
      <c r="GUF67" s="683"/>
      <c r="GUG67" s="683"/>
      <c r="GUH67" s="683"/>
      <c r="GUI67" s="683"/>
      <c r="GUJ67" s="683"/>
      <c r="GUK67" s="683"/>
      <c r="GUL67" s="683"/>
      <c r="GUM67" s="683"/>
      <c r="GUN67" s="683"/>
      <c r="GUO67" s="682"/>
      <c r="GUP67" s="683"/>
      <c r="GUQ67" s="683"/>
      <c r="GUR67" s="683"/>
      <c r="GUS67" s="683"/>
      <c r="GUT67" s="683"/>
      <c r="GUU67" s="683"/>
      <c r="GUV67" s="683"/>
      <c r="GUW67" s="683"/>
      <c r="GUX67" s="683"/>
      <c r="GUY67" s="683"/>
      <c r="GUZ67" s="683"/>
      <c r="GVA67" s="683"/>
      <c r="GVB67" s="683"/>
      <c r="GVC67" s="682"/>
      <c r="GVD67" s="683"/>
      <c r="GVE67" s="683"/>
      <c r="GVF67" s="683"/>
      <c r="GVG67" s="683"/>
      <c r="GVH67" s="683"/>
      <c r="GVI67" s="683"/>
      <c r="GVJ67" s="683"/>
      <c r="GVK67" s="683"/>
      <c r="GVL67" s="683"/>
      <c r="GVM67" s="683"/>
      <c r="GVN67" s="683"/>
      <c r="GVO67" s="683"/>
      <c r="GVP67" s="683"/>
      <c r="GVQ67" s="682"/>
      <c r="GVR67" s="683"/>
      <c r="GVS67" s="683"/>
      <c r="GVT67" s="683"/>
      <c r="GVU67" s="683"/>
      <c r="GVV67" s="683"/>
      <c r="GVW67" s="683"/>
      <c r="GVX67" s="683"/>
      <c r="GVY67" s="683"/>
      <c r="GVZ67" s="683"/>
      <c r="GWA67" s="683"/>
      <c r="GWB67" s="683"/>
      <c r="GWC67" s="683"/>
      <c r="GWD67" s="683"/>
      <c r="GWE67" s="682"/>
      <c r="GWF67" s="683"/>
      <c r="GWG67" s="683"/>
      <c r="GWH67" s="683"/>
      <c r="GWI67" s="683"/>
      <c r="GWJ67" s="683"/>
      <c r="GWK67" s="683"/>
      <c r="GWL67" s="683"/>
      <c r="GWM67" s="683"/>
      <c r="GWN67" s="683"/>
      <c r="GWO67" s="683"/>
      <c r="GWP67" s="683"/>
      <c r="GWQ67" s="683"/>
      <c r="GWR67" s="683"/>
      <c r="GWS67" s="682"/>
      <c r="GWT67" s="683"/>
      <c r="GWU67" s="683"/>
      <c r="GWV67" s="683"/>
      <c r="GWW67" s="683"/>
      <c r="GWX67" s="683"/>
      <c r="GWY67" s="683"/>
      <c r="GWZ67" s="683"/>
      <c r="GXA67" s="683"/>
      <c r="GXB67" s="683"/>
      <c r="GXC67" s="683"/>
      <c r="GXD67" s="683"/>
      <c r="GXE67" s="683"/>
      <c r="GXF67" s="683"/>
      <c r="GXG67" s="682"/>
      <c r="GXH67" s="683"/>
      <c r="GXI67" s="683"/>
      <c r="GXJ67" s="683"/>
      <c r="GXK67" s="683"/>
      <c r="GXL67" s="683"/>
      <c r="GXM67" s="683"/>
      <c r="GXN67" s="683"/>
      <c r="GXO67" s="683"/>
      <c r="GXP67" s="683"/>
      <c r="GXQ67" s="683"/>
      <c r="GXR67" s="683"/>
      <c r="GXS67" s="683"/>
      <c r="GXT67" s="683"/>
      <c r="GXU67" s="682"/>
      <c r="GXV67" s="683"/>
      <c r="GXW67" s="683"/>
      <c r="GXX67" s="683"/>
      <c r="GXY67" s="683"/>
      <c r="GXZ67" s="683"/>
      <c r="GYA67" s="683"/>
      <c r="GYB67" s="683"/>
      <c r="GYC67" s="683"/>
      <c r="GYD67" s="683"/>
      <c r="GYE67" s="683"/>
      <c r="GYF67" s="683"/>
      <c r="GYG67" s="683"/>
      <c r="GYH67" s="683"/>
      <c r="GYI67" s="682"/>
      <c r="GYJ67" s="683"/>
      <c r="GYK67" s="683"/>
      <c r="GYL67" s="683"/>
      <c r="GYM67" s="683"/>
      <c r="GYN67" s="683"/>
      <c r="GYO67" s="683"/>
      <c r="GYP67" s="683"/>
      <c r="GYQ67" s="683"/>
      <c r="GYR67" s="683"/>
      <c r="GYS67" s="683"/>
      <c r="GYT67" s="683"/>
      <c r="GYU67" s="683"/>
      <c r="GYV67" s="683"/>
      <c r="GYW67" s="682"/>
      <c r="GYX67" s="683"/>
      <c r="GYY67" s="683"/>
      <c r="GYZ67" s="683"/>
      <c r="GZA67" s="683"/>
      <c r="GZB67" s="683"/>
      <c r="GZC67" s="683"/>
      <c r="GZD67" s="683"/>
      <c r="GZE67" s="683"/>
      <c r="GZF67" s="683"/>
      <c r="GZG67" s="683"/>
      <c r="GZH67" s="683"/>
      <c r="GZI67" s="683"/>
      <c r="GZJ67" s="683"/>
      <c r="GZK67" s="682"/>
      <c r="GZL67" s="683"/>
      <c r="GZM67" s="683"/>
      <c r="GZN67" s="683"/>
      <c r="GZO67" s="683"/>
      <c r="GZP67" s="683"/>
      <c r="GZQ67" s="683"/>
      <c r="GZR67" s="683"/>
      <c r="GZS67" s="683"/>
      <c r="GZT67" s="683"/>
      <c r="GZU67" s="683"/>
      <c r="GZV67" s="683"/>
      <c r="GZW67" s="683"/>
      <c r="GZX67" s="683"/>
      <c r="GZY67" s="682"/>
      <c r="GZZ67" s="683"/>
      <c r="HAA67" s="683"/>
      <c r="HAB67" s="683"/>
      <c r="HAC67" s="683"/>
      <c r="HAD67" s="683"/>
      <c r="HAE67" s="683"/>
      <c r="HAF67" s="683"/>
      <c r="HAG67" s="683"/>
      <c r="HAH67" s="683"/>
      <c r="HAI67" s="683"/>
      <c r="HAJ67" s="683"/>
      <c r="HAK67" s="683"/>
      <c r="HAL67" s="683"/>
      <c r="HAM67" s="682"/>
      <c r="HAN67" s="683"/>
      <c r="HAO67" s="683"/>
      <c r="HAP67" s="683"/>
      <c r="HAQ67" s="683"/>
      <c r="HAR67" s="683"/>
      <c r="HAS67" s="683"/>
      <c r="HAT67" s="683"/>
      <c r="HAU67" s="683"/>
      <c r="HAV67" s="683"/>
      <c r="HAW67" s="683"/>
      <c r="HAX67" s="683"/>
      <c r="HAY67" s="683"/>
      <c r="HAZ67" s="683"/>
      <c r="HBA67" s="682"/>
      <c r="HBB67" s="683"/>
      <c r="HBC67" s="683"/>
      <c r="HBD67" s="683"/>
      <c r="HBE67" s="683"/>
      <c r="HBF67" s="683"/>
      <c r="HBG67" s="683"/>
      <c r="HBH67" s="683"/>
      <c r="HBI67" s="683"/>
      <c r="HBJ67" s="683"/>
      <c r="HBK67" s="683"/>
      <c r="HBL67" s="683"/>
      <c r="HBM67" s="683"/>
      <c r="HBN67" s="683"/>
      <c r="HBO67" s="682"/>
      <c r="HBP67" s="683"/>
      <c r="HBQ67" s="683"/>
      <c r="HBR67" s="683"/>
      <c r="HBS67" s="683"/>
      <c r="HBT67" s="683"/>
      <c r="HBU67" s="683"/>
      <c r="HBV67" s="683"/>
      <c r="HBW67" s="683"/>
      <c r="HBX67" s="683"/>
      <c r="HBY67" s="683"/>
      <c r="HBZ67" s="683"/>
      <c r="HCA67" s="683"/>
      <c r="HCB67" s="683"/>
      <c r="HCC67" s="682"/>
      <c r="HCD67" s="683"/>
      <c r="HCE67" s="683"/>
      <c r="HCF67" s="683"/>
      <c r="HCG67" s="683"/>
      <c r="HCH67" s="683"/>
      <c r="HCI67" s="683"/>
      <c r="HCJ67" s="683"/>
      <c r="HCK67" s="683"/>
      <c r="HCL67" s="683"/>
      <c r="HCM67" s="683"/>
      <c r="HCN67" s="683"/>
      <c r="HCO67" s="683"/>
      <c r="HCP67" s="683"/>
      <c r="HCQ67" s="682"/>
      <c r="HCR67" s="683"/>
      <c r="HCS67" s="683"/>
      <c r="HCT67" s="683"/>
      <c r="HCU67" s="683"/>
      <c r="HCV67" s="683"/>
      <c r="HCW67" s="683"/>
      <c r="HCX67" s="683"/>
      <c r="HCY67" s="683"/>
      <c r="HCZ67" s="683"/>
      <c r="HDA67" s="683"/>
      <c r="HDB67" s="683"/>
      <c r="HDC67" s="683"/>
      <c r="HDD67" s="683"/>
      <c r="HDE67" s="682"/>
      <c r="HDF67" s="683"/>
      <c r="HDG67" s="683"/>
      <c r="HDH67" s="683"/>
      <c r="HDI67" s="683"/>
      <c r="HDJ67" s="683"/>
      <c r="HDK67" s="683"/>
      <c r="HDL67" s="683"/>
      <c r="HDM67" s="683"/>
      <c r="HDN67" s="683"/>
      <c r="HDO67" s="683"/>
      <c r="HDP67" s="683"/>
      <c r="HDQ67" s="683"/>
      <c r="HDR67" s="683"/>
      <c r="HDS67" s="682"/>
      <c r="HDT67" s="683"/>
      <c r="HDU67" s="683"/>
      <c r="HDV67" s="683"/>
      <c r="HDW67" s="683"/>
      <c r="HDX67" s="683"/>
      <c r="HDY67" s="683"/>
      <c r="HDZ67" s="683"/>
      <c r="HEA67" s="683"/>
      <c r="HEB67" s="683"/>
      <c r="HEC67" s="683"/>
      <c r="HED67" s="683"/>
      <c r="HEE67" s="683"/>
      <c r="HEF67" s="683"/>
      <c r="HEG67" s="682"/>
      <c r="HEH67" s="683"/>
      <c r="HEI67" s="683"/>
      <c r="HEJ67" s="683"/>
      <c r="HEK67" s="683"/>
      <c r="HEL67" s="683"/>
      <c r="HEM67" s="683"/>
      <c r="HEN67" s="683"/>
      <c r="HEO67" s="683"/>
      <c r="HEP67" s="683"/>
      <c r="HEQ67" s="683"/>
      <c r="HER67" s="683"/>
      <c r="HES67" s="683"/>
      <c r="HET67" s="683"/>
      <c r="HEU67" s="682"/>
      <c r="HEV67" s="683"/>
      <c r="HEW67" s="683"/>
      <c r="HEX67" s="683"/>
      <c r="HEY67" s="683"/>
      <c r="HEZ67" s="683"/>
      <c r="HFA67" s="683"/>
      <c r="HFB67" s="683"/>
      <c r="HFC67" s="683"/>
      <c r="HFD67" s="683"/>
      <c r="HFE67" s="683"/>
      <c r="HFF67" s="683"/>
      <c r="HFG67" s="683"/>
      <c r="HFH67" s="683"/>
      <c r="HFI67" s="682"/>
      <c r="HFJ67" s="683"/>
      <c r="HFK67" s="683"/>
      <c r="HFL67" s="683"/>
      <c r="HFM67" s="683"/>
      <c r="HFN67" s="683"/>
      <c r="HFO67" s="683"/>
      <c r="HFP67" s="683"/>
      <c r="HFQ67" s="683"/>
      <c r="HFR67" s="683"/>
      <c r="HFS67" s="683"/>
      <c r="HFT67" s="683"/>
      <c r="HFU67" s="683"/>
      <c r="HFV67" s="683"/>
      <c r="HFW67" s="682"/>
      <c r="HFX67" s="683"/>
      <c r="HFY67" s="683"/>
      <c r="HFZ67" s="683"/>
      <c r="HGA67" s="683"/>
      <c r="HGB67" s="683"/>
      <c r="HGC67" s="683"/>
      <c r="HGD67" s="683"/>
      <c r="HGE67" s="683"/>
      <c r="HGF67" s="683"/>
      <c r="HGG67" s="683"/>
      <c r="HGH67" s="683"/>
      <c r="HGI67" s="683"/>
      <c r="HGJ67" s="683"/>
      <c r="HGK67" s="682"/>
      <c r="HGL67" s="683"/>
      <c r="HGM67" s="683"/>
      <c r="HGN67" s="683"/>
      <c r="HGO67" s="683"/>
      <c r="HGP67" s="683"/>
      <c r="HGQ67" s="683"/>
      <c r="HGR67" s="683"/>
      <c r="HGS67" s="683"/>
      <c r="HGT67" s="683"/>
      <c r="HGU67" s="683"/>
      <c r="HGV67" s="683"/>
      <c r="HGW67" s="683"/>
      <c r="HGX67" s="683"/>
      <c r="HGY67" s="682"/>
      <c r="HGZ67" s="683"/>
      <c r="HHA67" s="683"/>
      <c r="HHB67" s="683"/>
      <c r="HHC67" s="683"/>
      <c r="HHD67" s="683"/>
      <c r="HHE67" s="683"/>
      <c r="HHF67" s="683"/>
      <c r="HHG67" s="683"/>
      <c r="HHH67" s="683"/>
      <c r="HHI67" s="683"/>
      <c r="HHJ67" s="683"/>
      <c r="HHK67" s="683"/>
      <c r="HHL67" s="683"/>
      <c r="HHM67" s="682"/>
      <c r="HHN67" s="683"/>
      <c r="HHO67" s="683"/>
      <c r="HHP67" s="683"/>
      <c r="HHQ67" s="683"/>
      <c r="HHR67" s="683"/>
      <c r="HHS67" s="683"/>
      <c r="HHT67" s="683"/>
      <c r="HHU67" s="683"/>
      <c r="HHV67" s="683"/>
      <c r="HHW67" s="683"/>
      <c r="HHX67" s="683"/>
      <c r="HHY67" s="683"/>
      <c r="HHZ67" s="683"/>
      <c r="HIA67" s="682"/>
      <c r="HIB67" s="683"/>
      <c r="HIC67" s="683"/>
      <c r="HID67" s="683"/>
      <c r="HIE67" s="683"/>
      <c r="HIF67" s="683"/>
      <c r="HIG67" s="683"/>
      <c r="HIH67" s="683"/>
      <c r="HII67" s="683"/>
      <c r="HIJ67" s="683"/>
      <c r="HIK67" s="683"/>
      <c r="HIL67" s="683"/>
      <c r="HIM67" s="683"/>
      <c r="HIN67" s="683"/>
      <c r="HIO67" s="682"/>
      <c r="HIP67" s="683"/>
      <c r="HIQ67" s="683"/>
      <c r="HIR67" s="683"/>
      <c r="HIS67" s="683"/>
      <c r="HIT67" s="683"/>
      <c r="HIU67" s="683"/>
      <c r="HIV67" s="683"/>
      <c r="HIW67" s="683"/>
      <c r="HIX67" s="683"/>
      <c r="HIY67" s="683"/>
      <c r="HIZ67" s="683"/>
      <c r="HJA67" s="683"/>
      <c r="HJB67" s="683"/>
      <c r="HJC67" s="682"/>
      <c r="HJD67" s="683"/>
      <c r="HJE67" s="683"/>
      <c r="HJF67" s="683"/>
      <c r="HJG67" s="683"/>
      <c r="HJH67" s="683"/>
      <c r="HJI67" s="683"/>
      <c r="HJJ67" s="683"/>
      <c r="HJK67" s="683"/>
      <c r="HJL67" s="683"/>
      <c r="HJM67" s="683"/>
      <c r="HJN67" s="683"/>
      <c r="HJO67" s="683"/>
      <c r="HJP67" s="683"/>
      <c r="HJQ67" s="682"/>
      <c r="HJR67" s="683"/>
      <c r="HJS67" s="683"/>
      <c r="HJT67" s="683"/>
      <c r="HJU67" s="683"/>
      <c r="HJV67" s="683"/>
      <c r="HJW67" s="683"/>
      <c r="HJX67" s="683"/>
      <c r="HJY67" s="683"/>
      <c r="HJZ67" s="683"/>
      <c r="HKA67" s="683"/>
      <c r="HKB67" s="683"/>
      <c r="HKC67" s="683"/>
      <c r="HKD67" s="683"/>
      <c r="HKE67" s="682"/>
      <c r="HKF67" s="683"/>
      <c r="HKG67" s="683"/>
      <c r="HKH67" s="683"/>
      <c r="HKI67" s="683"/>
      <c r="HKJ67" s="683"/>
      <c r="HKK67" s="683"/>
      <c r="HKL67" s="683"/>
      <c r="HKM67" s="683"/>
      <c r="HKN67" s="683"/>
      <c r="HKO67" s="683"/>
      <c r="HKP67" s="683"/>
      <c r="HKQ67" s="683"/>
      <c r="HKR67" s="683"/>
      <c r="HKS67" s="682"/>
      <c r="HKT67" s="683"/>
      <c r="HKU67" s="683"/>
      <c r="HKV67" s="683"/>
      <c r="HKW67" s="683"/>
      <c r="HKX67" s="683"/>
      <c r="HKY67" s="683"/>
      <c r="HKZ67" s="683"/>
      <c r="HLA67" s="683"/>
      <c r="HLB67" s="683"/>
      <c r="HLC67" s="683"/>
      <c r="HLD67" s="683"/>
      <c r="HLE67" s="683"/>
      <c r="HLF67" s="683"/>
      <c r="HLG67" s="682"/>
      <c r="HLH67" s="683"/>
      <c r="HLI67" s="683"/>
      <c r="HLJ67" s="683"/>
      <c r="HLK67" s="683"/>
      <c r="HLL67" s="683"/>
      <c r="HLM67" s="683"/>
      <c r="HLN67" s="683"/>
      <c r="HLO67" s="683"/>
      <c r="HLP67" s="683"/>
      <c r="HLQ67" s="683"/>
      <c r="HLR67" s="683"/>
      <c r="HLS67" s="683"/>
      <c r="HLT67" s="683"/>
      <c r="HLU67" s="682"/>
      <c r="HLV67" s="683"/>
      <c r="HLW67" s="683"/>
      <c r="HLX67" s="683"/>
      <c r="HLY67" s="683"/>
      <c r="HLZ67" s="683"/>
      <c r="HMA67" s="683"/>
      <c r="HMB67" s="683"/>
      <c r="HMC67" s="683"/>
      <c r="HMD67" s="683"/>
      <c r="HME67" s="683"/>
      <c r="HMF67" s="683"/>
      <c r="HMG67" s="683"/>
      <c r="HMH67" s="683"/>
      <c r="HMI67" s="682"/>
      <c r="HMJ67" s="683"/>
      <c r="HMK67" s="683"/>
      <c r="HML67" s="683"/>
      <c r="HMM67" s="683"/>
      <c r="HMN67" s="683"/>
      <c r="HMO67" s="683"/>
      <c r="HMP67" s="683"/>
      <c r="HMQ67" s="683"/>
      <c r="HMR67" s="683"/>
      <c r="HMS67" s="683"/>
      <c r="HMT67" s="683"/>
      <c r="HMU67" s="683"/>
      <c r="HMV67" s="683"/>
      <c r="HMW67" s="682"/>
      <c r="HMX67" s="683"/>
      <c r="HMY67" s="683"/>
      <c r="HMZ67" s="683"/>
      <c r="HNA67" s="683"/>
      <c r="HNB67" s="683"/>
      <c r="HNC67" s="683"/>
      <c r="HND67" s="683"/>
      <c r="HNE67" s="683"/>
      <c r="HNF67" s="683"/>
      <c r="HNG67" s="683"/>
      <c r="HNH67" s="683"/>
      <c r="HNI67" s="683"/>
      <c r="HNJ67" s="683"/>
      <c r="HNK67" s="682"/>
      <c r="HNL67" s="683"/>
      <c r="HNM67" s="683"/>
      <c r="HNN67" s="683"/>
      <c r="HNO67" s="683"/>
      <c r="HNP67" s="683"/>
      <c r="HNQ67" s="683"/>
      <c r="HNR67" s="683"/>
      <c r="HNS67" s="683"/>
      <c r="HNT67" s="683"/>
      <c r="HNU67" s="683"/>
      <c r="HNV67" s="683"/>
      <c r="HNW67" s="683"/>
      <c r="HNX67" s="683"/>
      <c r="HNY67" s="682"/>
      <c r="HNZ67" s="683"/>
      <c r="HOA67" s="683"/>
      <c r="HOB67" s="683"/>
      <c r="HOC67" s="683"/>
      <c r="HOD67" s="683"/>
      <c r="HOE67" s="683"/>
      <c r="HOF67" s="683"/>
      <c r="HOG67" s="683"/>
      <c r="HOH67" s="683"/>
      <c r="HOI67" s="683"/>
      <c r="HOJ67" s="683"/>
      <c r="HOK67" s="683"/>
      <c r="HOL67" s="683"/>
      <c r="HOM67" s="682"/>
      <c r="HON67" s="683"/>
      <c r="HOO67" s="683"/>
      <c r="HOP67" s="683"/>
      <c r="HOQ67" s="683"/>
      <c r="HOR67" s="683"/>
      <c r="HOS67" s="683"/>
      <c r="HOT67" s="683"/>
      <c r="HOU67" s="683"/>
      <c r="HOV67" s="683"/>
      <c r="HOW67" s="683"/>
      <c r="HOX67" s="683"/>
      <c r="HOY67" s="683"/>
      <c r="HOZ67" s="683"/>
      <c r="HPA67" s="682"/>
      <c r="HPB67" s="683"/>
      <c r="HPC67" s="683"/>
      <c r="HPD67" s="683"/>
      <c r="HPE67" s="683"/>
      <c r="HPF67" s="683"/>
      <c r="HPG67" s="683"/>
      <c r="HPH67" s="683"/>
      <c r="HPI67" s="683"/>
      <c r="HPJ67" s="683"/>
      <c r="HPK67" s="683"/>
      <c r="HPL67" s="683"/>
      <c r="HPM67" s="683"/>
      <c r="HPN67" s="683"/>
      <c r="HPO67" s="682"/>
      <c r="HPP67" s="683"/>
      <c r="HPQ67" s="683"/>
      <c r="HPR67" s="683"/>
      <c r="HPS67" s="683"/>
      <c r="HPT67" s="683"/>
      <c r="HPU67" s="683"/>
      <c r="HPV67" s="683"/>
      <c r="HPW67" s="683"/>
      <c r="HPX67" s="683"/>
      <c r="HPY67" s="683"/>
      <c r="HPZ67" s="683"/>
      <c r="HQA67" s="683"/>
      <c r="HQB67" s="683"/>
      <c r="HQC67" s="682"/>
      <c r="HQD67" s="683"/>
      <c r="HQE67" s="683"/>
      <c r="HQF67" s="683"/>
      <c r="HQG67" s="683"/>
      <c r="HQH67" s="683"/>
      <c r="HQI67" s="683"/>
      <c r="HQJ67" s="683"/>
      <c r="HQK67" s="683"/>
      <c r="HQL67" s="683"/>
      <c r="HQM67" s="683"/>
      <c r="HQN67" s="683"/>
      <c r="HQO67" s="683"/>
      <c r="HQP67" s="683"/>
      <c r="HQQ67" s="682"/>
      <c r="HQR67" s="683"/>
      <c r="HQS67" s="683"/>
      <c r="HQT67" s="683"/>
      <c r="HQU67" s="683"/>
      <c r="HQV67" s="683"/>
      <c r="HQW67" s="683"/>
      <c r="HQX67" s="683"/>
      <c r="HQY67" s="683"/>
      <c r="HQZ67" s="683"/>
      <c r="HRA67" s="683"/>
      <c r="HRB67" s="683"/>
      <c r="HRC67" s="683"/>
      <c r="HRD67" s="683"/>
      <c r="HRE67" s="682"/>
      <c r="HRF67" s="683"/>
      <c r="HRG67" s="683"/>
      <c r="HRH67" s="683"/>
      <c r="HRI67" s="683"/>
      <c r="HRJ67" s="683"/>
      <c r="HRK67" s="683"/>
      <c r="HRL67" s="683"/>
      <c r="HRM67" s="683"/>
      <c r="HRN67" s="683"/>
      <c r="HRO67" s="683"/>
      <c r="HRP67" s="683"/>
      <c r="HRQ67" s="683"/>
      <c r="HRR67" s="683"/>
      <c r="HRS67" s="682"/>
      <c r="HRT67" s="683"/>
      <c r="HRU67" s="683"/>
      <c r="HRV67" s="683"/>
      <c r="HRW67" s="683"/>
      <c r="HRX67" s="683"/>
      <c r="HRY67" s="683"/>
      <c r="HRZ67" s="683"/>
      <c r="HSA67" s="683"/>
      <c r="HSB67" s="683"/>
      <c r="HSC67" s="683"/>
      <c r="HSD67" s="683"/>
      <c r="HSE67" s="683"/>
      <c r="HSF67" s="683"/>
      <c r="HSG67" s="682"/>
      <c r="HSH67" s="683"/>
      <c r="HSI67" s="683"/>
      <c r="HSJ67" s="683"/>
      <c r="HSK67" s="683"/>
      <c r="HSL67" s="683"/>
      <c r="HSM67" s="683"/>
      <c r="HSN67" s="683"/>
      <c r="HSO67" s="683"/>
      <c r="HSP67" s="683"/>
      <c r="HSQ67" s="683"/>
      <c r="HSR67" s="683"/>
      <c r="HSS67" s="683"/>
      <c r="HST67" s="683"/>
      <c r="HSU67" s="682"/>
      <c r="HSV67" s="683"/>
      <c r="HSW67" s="683"/>
      <c r="HSX67" s="683"/>
      <c r="HSY67" s="683"/>
      <c r="HSZ67" s="683"/>
      <c r="HTA67" s="683"/>
      <c r="HTB67" s="683"/>
      <c r="HTC67" s="683"/>
      <c r="HTD67" s="683"/>
      <c r="HTE67" s="683"/>
      <c r="HTF67" s="683"/>
      <c r="HTG67" s="683"/>
      <c r="HTH67" s="683"/>
      <c r="HTI67" s="682"/>
      <c r="HTJ67" s="683"/>
      <c r="HTK67" s="683"/>
      <c r="HTL67" s="683"/>
      <c r="HTM67" s="683"/>
      <c r="HTN67" s="683"/>
      <c r="HTO67" s="683"/>
      <c r="HTP67" s="683"/>
      <c r="HTQ67" s="683"/>
      <c r="HTR67" s="683"/>
      <c r="HTS67" s="683"/>
      <c r="HTT67" s="683"/>
      <c r="HTU67" s="683"/>
      <c r="HTV67" s="683"/>
      <c r="HTW67" s="682"/>
      <c r="HTX67" s="683"/>
      <c r="HTY67" s="683"/>
      <c r="HTZ67" s="683"/>
      <c r="HUA67" s="683"/>
      <c r="HUB67" s="683"/>
      <c r="HUC67" s="683"/>
      <c r="HUD67" s="683"/>
      <c r="HUE67" s="683"/>
      <c r="HUF67" s="683"/>
      <c r="HUG67" s="683"/>
      <c r="HUH67" s="683"/>
      <c r="HUI67" s="683"/>
      <c r="HUJ67" s="683"/>
      <c r="HUK67" s="682"/>
      <c r="HUL67" s="683"/>
      <c r="HUM67" s="683"/>
      <c r="HUN67" s="683"/>
      <c r="HUO67" s="683"/>
      <c r="HUP67" s="683"/>
      <c r="HUQ67" s="683"/>
      <c r="HUR67" s="683"/>
      <c r="HUS67" s="683"/>
      <c r="HUT67" s="683"/>
      <c r="HUU67" s="683"/>
      <c r="HUV67" s="683"/>
      <c r="HUW67" s="683"/>
      <c r="HUX67" s="683"/>
      <c r="HUY67" s="682"/>
      <c r="HUZ67" s="683"/>
      <c r="HVA67" s="683"/>
      <c r="HVB67" s="683"/>
      <c r="HVC67" s="683"/>
      <c r="HVD67" s="683"/>
      <c r="HVE67" s="683"/>
      <c r="HVF67" s="683"/>
      <c r="HVG67" s="683"/>
      <c r="HVH67" s="683"/>
      <c r="HVI67" s="683"/>
      <c r="HVJ67" s="683"/>
      <c r="HVK67" s="683"/>
      <c r="HVL67" s="683"/>
      <c r="HVM67" s="682"/>
      <c r="HVN67" s="683"/>
      <c r="HVO67" s="683"/>
      <c r="HVP67" s="683"/>
      <c r="HVQ67" s="683"/>
      <c r="HVR67" s="683"/>
      <c r="HVS67" s="683"/>
      <c r="HVT67" s="683"/>
      <c r="HVU67" s="683"/>
      <c r="HVV67" s="683"/>
      <c r="HVW67" s="683"/>
      <c r="HVX67" s="683"/>
      <c r="HVY67" s="683"/>
      <c r="HVZ67" s="683"/>
      <c r="HWA67" s="682"/>
      <c r="HWB67" s="683"/>
      <c r="HWC67" s="683"/>
      <c r="HWD67" s="683"/>
      <c r="HWE67" s="683"/>
      <c r="HWF67" s="683"/>
      <c r="HWG67" s="683"/>
      <c r="HWH67" s="683"/>
      <c r="HWI67" s="683"/>
      <c r="HWJ67" s="683"/>
      <c r="HWK67" s="683"/>
      <c r="HWL67" s="683"/>
      <c r="HWM67" s="683"/>
      <c r="HWN67" s="683"/>
      <c r="HWO67" s="682"/>
      <c r="HWP67" s="683"/>
      <c r="HWQ67" s="683"/>
      <c r="HWR67" s="683"/>
      <c r="HWS67" s="683"/>
      <c r="HWT67" s="683"/>
      <c r="HWU67" s="683"/>
      <c r="HWV67" s="683"/>
      <c r="HWW67" s="683"/>
      <c r="HWX67" s="683"/>
      <c r="HWY67" s="683"/>
      <c r="HWZ67" s="683"/>
      <c r="HXA67" s="683"/>
      <c r="HXB67" s="683"/>
      <c r="HXC67" s="682"/>
      <c r="HXD67" s="683"/>
      <c r="HXE67" s="683"/>
      <c r="HXF67" s="683"/>
      <c r="HXG67" s="683"/>
      <c r="HXH67" s="683"/>
      <c r="HXI67" s="683"/>
      <c r="HXJ67" s="683"/>
      <c r="HXK67" s="683"/>
      <c r="HXL67" s="683"/>
      <c r="HXM67" s="683"/>
      <c r="HXN67" s="683"/>
      <c r="HXO67" s="683"/>
      <c r="HXP67" s="683"/>
      <c r="HXQ67" s="682"/>
      <c r="HXR67" s="683"/>
      <c r="HXS67" s="683"/>
      <c r="HXT67" s="683"/>
      <c r="HXU67" s="683"/>
      <c r="HXV67" s="683"/>
      <c r="HXW67" s="683"/>
      <c r="HXX67" s="683"/>
      <c r="HXY67" s="683"/>
      <c r="HXZ67" s="683"/>
      <c r="HYA67" s="683"/>
      <c r="HYB67" s="683"/>
      <c r="HYC67" s="683"/>
      <c r="HYD67" s="683"/>
      <c r="HYE67" s="682"/>
      <c r="HYF67" s="683"/>
      <c r="HYG67" s="683"/>
      <c r="HYH67" s="683"/>
      <c r="HYI67" s="683"/>
      <c r="HYJ67" s="683"/>
      <c r="HYK67" s="683"/>
      <c r="HYL67" s="683"/>
      <c r="HYM67" s="683"/>
      <c r="HYN67" s="683"/>
      <c r="HYO67" s="683"/>
      <c r="HYP67" s="683"/>
      <c r="HYQ67" s="683"/>
      <c r="HYR67" s="683"/>
      <c r="HYS67" s="682"/>
      <c r="HYT67" s="683"/>
      <c r="HYU67" s="683"/>
      <c r="HYV67" s="683"/>
      <c r="HYW67" s="683"/>
      <c r="HYX67" s="683"/>
      <c r="HYY67" s="683"/>
      <c r="HYZ67" s="683"/>
      <c r="HZA67" s="683"/>
      <c r="HZB67" s="683"/>
      <c r="HZC67" s="683"/>
      <c r="HZD67" s="683"/>
      <c r="HZE67" s="683"/>
      <c r="HZF67" s="683"/>
      <c r="HZG67" s="682"/>
      <c r="HZH67" s="683"/>
      <c r="HZI67" s="683"/>
      <c r="HZJ67" s="683"/>
      <c r="HZK67" s="683"/>
      <c r="HZL67" s="683"/>
      <c r="HZM67" s="683"/>
      <c r="HZN67" s="683"/>
      <c r="HZO67" s="683"/>
      <c r="HZP67" s="683"/>
      <c r="HZQ67" s="683"/>
      <c r="HZR67" s="683"/>
      <c r="HZS67" s="683"/>
      <c r="HZT67" s="683"/>
      <c r="HZU67" s="682"/>
      <c r="HZV67" s="683"/>
      <c r="HZW67" s="683"/>
      <c r="HZX67" s="683"/>
      <c r="HZY67" s="683"/>
      <c r="HZZ67" s="683"/>
      <c r="IAA67" s="683"/>
      <c r="IAB67" s="683"/>
      <c r="IAC67" s="683"/>
      <c r="IAD67" s="683"/>
      <c r="IAE67" s="683"/>
      <c r="IAF67" s="683"/>
      <c r="IAG67" s="683"/>
      <c r="IAH67" s="683"/>
      <c r="IAI67" s="682"/>
      <c r="IAJ67" s="683"/>
      <c r="IAK67" s="683"/>
      <c r="IAL67" s="683"/>
      <c r="IAM67" s="683"/>
      <c r="IAN67" s="683"/>
      <c r="IAO67" s="683"/>
      <c r="IAP67" s="683"/>
      <c r="IAQ67" s="683"/>
      <c r="IAR67" s="683"/>
      <c r="IAS67" s="683"/>
      <c r="IAT67" s="683"/>
      <c r="IAU67" s="683"/>
      <c r="IAV67" s="683"/>
      <c r="IAW67" s="682"/>
      <c r="IAX67" s="683"/>
      <c r="IAY67" s="683"/>
      <c r="IAZ67" s="683"/>
      <c r="IBA67" s="683"/>
      <c r="IBB67" s="683"/>
      <c r="IBC67" s="683"/>
      <c r="IBD67" s="683"/>
      <c r="IBE67" s="683"/>
      <c r="IBF67" s="683"/>
      <c r="IBG67" s="683"/>
      <c r="IBH67" s="683"/>
      <c r="IBI67" s="683"/>
      <c r="IBJ67" s="683"/>
      <c r="IBK67" s="682"/>
      <c r="IBL67" s="683"/>
      <c r="IBM67" s="683"/>
      <c r="IBN67" s="683"/>
      <c r="IBO67" s="683"/>
      <c r="IBP67" s="683"/>
      <c r="IBQ67" s="683"/>
      <c r="IBR67" s="683"/>
      <c r="IBS67" s="683"/>
      <c r="IBT67" s="683"/>
      <c r="IBU67" s="683"/>
      <c r="IBV67" s="683"/>
      <c r="IBW67" s="683"/>
      <c r="IBX67" s="683"/>
      <c r="IBY67" s="682"/>
      <c r="IBZ67" s="683"/>
      <c r="ICA67" s="683"/>
      <c r="ICB67" s="683"/>
      <c r="ICC67" s="683"/>
      <c r="ICD67" s="683"/>
      <c r="ICE67" s="683"/>
      <c r="ICF67" s="683"/>
      <c r="ICG67" s="683"/>
      <c r="ICH67" s="683"/>
      <c r="ICI67" s="683"/>
      <c r="ICJ67" s="683"/>
      <c r="ICK67" s="683"/>
      <c r="ICL67" s="683"/>
      <c r="ICM67" s="682"/>
      <c r="ICN67" s="683"/>
      <c r="ICO67" s="683"/>
      <c r="ICP67" s="683"/>
      <c r="ICQ67" s="683"/>
      <c r="ICR67" s="683"/>
      <c r="ICS67" s="683"/>
      <c r="ICT67" s="683"/>
      <c r="ICU67" s="683"/>
      <c r="ICV67" s="683"/>
      <c r="ICW67" s="683"/>
      <c r="ICX67" s="683"/>
      <c r="ICY67" s="683"/>
      <c r="ICZ67" s="683"/>
      <c r="IDA67" s="682"/>
      <c r="IDB67" s="683"/>
      <c r="IDC67" s="683"/>
      <c r="IDD67" s="683"/>
      <c r="IDE67" s="683"/>
      <c r="IDF67" s="683"/>
      <c r="IDG67" s="683"/>
      <c r="IDH67" s="683"/>
      <c r="IDI67" s="683"/>
      <c r="IDJ67" s="683"/>
      <c r="IDK67" s="683"/>
      <c r="IDL67" s="683"/>
      <c r="IDM67" s="683"/>
      <c r="IDN67" s="683"/>
      <c r="IDO67" s="682"/>
      <c r="IDP67" s="683"/>
      <c r="IDQ67" s="683"/>
      <c r="IDR67" s="683"/>
      <c r="IDS67" s="683"/>
      <c r="IDT67" s="683"/>
      <c r="IDU67" s="683"/>
      <c r="IDV67" s="683"/>
      <c r="IDW67" s="683"/>
      <c r="IDX67" s="683"/>
      <c r="IDY67" s="683"/>
      <c r="IDZ67" s="683"/>
      <c r="IEA67" s="683"/>
      <c r="IEB67" s="683"/>
      <c r="IEC67" s="682"/>
      <c r="IED67" s="683"/>
      <c r="IEE67" s="683"/>
      <c r="IEF67" s="683"/>
      <c r="IEG67" s="683"/>
      <c r="IEH67" s="683"/>
      <c r="IEI67" s="683"/>
      <c r="IEJ67" s="683"/>
      <c r="IEK67" s="683"/>
      <c r="IEL67" s="683"/>
      <c r="IEM67" s="683"/>
      <c r="IEN67" s="683"/>
      <c r="IEO67" s="683"/>
      <c r="IEP67" s="683"/>
      <c r="IEQ67" s="682"/>
      <c r="IER67" s="683"/>
      <c r="IES67" s="683"/>
      <c r="IET67" s="683"/>
      <c r="IEU67" s="683"/>
      <c r="IEV67" s="683"/>
      <c r="IEW67" s="683"/>
      <c r="IEX67" s="683"/>
      <c r="IEY67" s="683"/>
      <c r="IEZ67" s="683"/>
      <c r="IFA67" s="683"/>
      <c r="IFB67" s="683"/>
      <c r="IFC67" s="683"/>
      <c r="IFD67" s="683"/>
      <c r="IFE67" s="682"/>
      <c r="IFF67" s="683"/>
      <c r="IFG67" s="683"/>
      <c r="IFH67" s="683"/>
      <c r="IFI67" s="683"/>
      <c r="IFJ67" s="683"/>
      <c r="IFK67" s="683"/>
      <c r="IFL67" s="683"/>
      <c r="IFM67" s="683"/>
      <c r="IFN67" s="683"/>
      <c r="IFO67" s="683"/>
      <c r="IFP67" s="683"/>
      <c r="IFQ67" s="683"/>
      <c r="IFR67" s="683"/>
      <c r="IFS67" s="682"/>
      <c r="IFT67" s="683"/>
      <c r="IFU67" s="683"/>
      <c r="IFV67" s="683"/>
      <c r="IFW67" s="683"/>
      <c r="IFX67" s="683"/>
      <c r="IFY67" s="683"/>
      <c r="IFZ67" s="683"/>
      <c r="IGA67" s="683"/>
      <c r="IGB67" s="683"/>
      <c r="IGC67" s="683"/>
      <c r="IGD67" s="683"/>
      <c r="IGE67" s="683"/>
      <c r="IGF67" s="683"/>
      <c r="IGG67" s="682"/>
      <c r="IGH67" s="683"/>
      <c r="IGI67" s="683"/>
      <c r="IGJ67" s="683"/>
      <c r="IGK67" s="683"/>
      <c r="IGL67" s="683"/>
      <c r="IGM67" s="683"/>
      <c r="IGN67" s="683"/>
      <c r="IGO67" s="683"/>
      <c r="IGP67" s="683"/>
      <c r="IGQ67" s="683"/>
      <c r="IGR67" s="683"/>
      <c r="IGS67" s="683"/>
      <c r="IGT67" s="683"/>
      <c r="IGU67" s="682"/>
      <c r="IGV67" s="683"/>
      <c r="IGW67" s="683"/>
      <c r="IGX67" s="683"/>
      <c r="IGY67" s="683"/>
      <c r="IGZ67" s="683"/>
      <c r="IHA67" s="683"/>
      <c r="IHB67" s="683"/>
      <c r="IHC67" s="683"/>
      <c r="IHD67" s="683"/>
      <c r="IHE67" s="683"/>
      <c r="IHF67" s="683"/>
      <c r="IHG67" s="683"/>
      <c r="IHH67" s="683"/>
      <c r="IHI67" s="682"/>
      <c r="IHJ67" s="683"/>
      <c r="IHK67" s="683"/>
      <c r="IHL67" s="683"/>
      <c r="IHM67" s="683"/>
      <c r="IHN67" s="683"/>
      <c r="IHO67" s="683"/>
      <c r="IHP67" s="683"/>
      <c r="IHQ67" s="683"/>
      <c r="IHR67" s="683"/>
      <c r="IHS67" s="683"/>
      <c r="IHT67" s="683"/>
      <c r="IHU67" s="683"/>
      <c r="IHV67" s="683"/>
      <c r="IHW67" s="682"/>
      <c r="IHX67" s="683"/>
      <c r="IHY67" s="683"/>
      <c r="IHZ67" s="683"/>
      <c r="IIA67" s="683"/>
      <c r="IIB67" s="683"/>
      <c r="IIC67" s="683"/>
      <c r="IID67" s="683"/>
      <c r="IIE67" s="683"/>
      <c r="IIF67" s="683"/>
      <c r="IIG67" s="683"/>
      <c r="IIH67" s="683"/>
      <c r="III67" s="683"/>
      <c r="IIJ67" s="683"/>
      <c r="IIK67" s="682"/>
      <c r="IIL67" s="683"/>
      <c r="IIM67" s="683"/>
      <c r="IIN67" s="683"/>
      <c r="IIO67" s="683"/>
      <c r="IIP67" s="683"/>
      <c r="IIQ67" s="683"/>
      <c r="IIR67" s="683"/>
      <c r="IIS67" s="683"/>
      <c r="IIT67" s="683"/>
      <c r="IIU67" s="683"/>
      <c r="IIV67" s="683"/>
      <c r="IIW67" s="683"/>
      <c r="IIX67" s="683"/>
      <c r="IIY67" s="682"/>
      <c r="IIZ67" s="683"/>
      <c r="IJA67" s="683"/>
      <c r="IJB67" s="683"/>
      <c r="IJC67" s="683"/>
      <c r="IJD67" s="683"/>
      <c r="IJE67" s="683"/>
      <c r="IJF67" s="683"/>
      <c r="IJG67" s="683"/>
      <c r="IJH67" s="683"/>
      <c r="IJI67" s="683"/>
      <c r="IJJ67" s="683"/>
      <c r="IJK67" s="683"/>
      <c r="IJL67" s="683"/>
      <c r="IJM67" s="682"/>
      <c r="IJN67" s="683"/>
      <c r="IJO67" s="683"/>
      <c r="IJP67" s="683"/>
      <c r="IJQ67" s="683"/>
      <c r="IJR67" s="683"/>
      <c r="IJS67" s="683"/>
      <c r="IJT67" s="683"/>
      <c r="IJU67" s="683"/>
      <c r="IJV67" s="683"/>
      <c r="IJW67" s="683"/>
      <c r="IJX67" s="683"/>
      <c r="IJY67" s="683"/>
      <c r="IJZ67" s="683"/>
      <c r="IKA67" s="682"/>
      <c r="IKB67" s="683"/>
      <c r="IKC67" s="683"/>
      <c r="IKD67" s="683"/>
      <c r="IKE67" s="683"/>
      <c r="IKF67" s="683"/>
      <c r="IKG67" s="683"/>
      <c r="IKH67" s="683"/>
      <c r="IKI67" s="683"/>
      <c r="IKJ67" s="683"/>
      <c r="IKK67" s="683"/>
      <c r="IKL67" s="683"/>
      <c r="IKM67" s="683"/>
      <c r="IKN67" s="683"/>
      <c r="IKO67" s="682"/>
      <c r="IKP67" s="683"/>
      <c r="IKQ67" s="683"/>
      <c r="IKR67" s="683"/>
      <c r="IKS67" s="683"/>
      <c r="IKT67" s="683"/>
      <c r="IKU67" s="683"/>
      <c r="IKV67" s="683"/>
      <c r="IKW67" s="683"/>
      <c r="IKX67" s="683"/>
      <c r="IKY67" s="683"/>
      <c r="IKZ67" s="683"/>
      <c r="ILA67" s="683"/>
      <c r="ILB67" s="683"/>
      <c r="ILC67" s="682"/>
      <c r="ILD67" s="683"/>
      <c r="ILE67" s="683"/>
      <c r="ILF67" s="683"/>
      <c r="ILG67" s="683"/>
      <c r="ILH67" s="683"/>
      <c r="ILI67" s="683"/>
      <c r="ILJ67" s="683"/>
      <c r="ILK67" s="683"/>
      <c r="ILL67" s="683"/>
      <c r="ILM67" s="683"/>
      <c r="ILN67" s="683"/>
      <c r="ILO67" s="683"/>
      <c r="ILP67" s="683"/>
      <c r="ILQ67" s="682"/>
      <c r="ILR67" s="683"/>
      <c r="ILS67" s="683"/>
      <c r="ILT67" s="683"/>
      <c r="ILU67" s="683"/>
      <c r="ILV67" s="683"/>
      <c r="ILW67" s="683"/>
      <c r="ILX67" s="683"/>
      <c r="ILY67" s="683"/>
      <c r="ILZ67" s="683"/>
      <c r="IMA67" s="683"/>
      <c r="IMB67" s="683"/>
      <c r="IMC67" s="683"/>
      <c r="IMD67" s="683"/>
      <c r="IME67" s="682"/>
      <c r="IMF67" s="683"/>
      <c r="IMG67" s="683"/>
      <c r="IMH67" s="683"/>
      <c r="IMI67" s="683"/>
      <c r="IMJ67" s="683"/>
      <c r="IMK67" s="683"/>
      <c r="IML67" s="683"/>
      <c r="IMM67" s="683"/>
      <c r="IMN67" s="683"/>
      <c r="IMO67" s="683"/>
      <c r="IMP67" s="683"/>
      <c r="IMQ67" s="683"/>
      <c r="IMR67" s="683"/>
      <c r="IMS67" s="682"/>
      <c r="IMT67" s="683"/>
      <c r="IMU67" s="683"/>
      <c r="IMV67" s="683"/>
      <c r="IMW67" s="683"/>
      <c r="IMX67" s="683"/>
      <c r="IMY67" s="683"/>
      <c r="IMZ67" s="683"/>
      <c r="INA67" s="683"/>
      <c r="INB67" s="683"/>
      <c r="INC67" s="683"/>
      <c r="IND67" s="683"/>
      <c r="INE67" s="683"/>
      <c r="INF67" s="683"/>
      <c r="ING67" s="682"/>
      <c r="INH67" s="683"/>
      <c r="INI67" s="683"/>
      <c r="INJ67" s="683"/>
      <c r="INK67" s="683"/>
      <c r="INL67" s="683"/>
      <c r="INM67" s="683"/>
      <c r="INN67" s="683"/>
      <c r="INO67" s="683"/>
      <c r="INP67" s="683"/>
      <c r="INQ67" s="683"/>
      <c r="INR67" s="683"/>
      <c r="INS67" s="683"/>
      <c r="INT67" s="683"/>
      <c r="INU67" s="682"/>
      <c r="INV67" s="683"/>
      <c r="INW67" s="683"/>
      <c r="INX67" s="683"/>
      <c r="INY67" s="683"/>
      <c r="INZ67" s="683"/>
      <c r="IOA67" s="683"/>
      <c r="IOB67" s="683"/>
      <c r="IOC67" s="683"/>
      <c r="IOD67" s="683"/>
      <c r="IOE67" s="683"/>
      <c r="IOF67" s="683"/>
      <c r="IOG67" s="683"/>
      <c r="IOH67" s="683"/>
      <c r="IOI67" s="682"/>
      <c r="IOJ67" s="683"/>
      <c r="IOK67" s="683"/>
      <c r="IOL67" s="683"/>
      <c r="IOM67" s="683"/>
      <c r="ION67" s="683"/>
      <c r="IOO67" s="683"/>
      <c r="IOP67" s="683"/>
      <c r="IOQ67" s="683"/>
      <c r="IOR67" s="683"/>
      <c r="IOS67" s="683"/>
      <c r="IOT67" s="683"/>
      <c r="IOU67" s="683"/>
      <c r="IOV67" s="683"/>
      <c r="IOW67" s="682"/>
      <c r="IOX67" s="683"/>
      <c r="IOY67" s="683"/>
      <c r="IOZ67" s="683"/>
      <c r="IPA67" s="683"/>
      <c r="IPB67" s="683"/>
      <c r="IPC67" s="683"/>
      <c r="IPD67" s="683"/>
      <c r="IPE67" s="683"/>
      <c r="IPF67" s="683"/>
      <c r="IPG67" s="683"/>
      <c r="IPH67" s="683"/>
      <c r="IPI67" s="683"/>
      <c r="IPJ67" s="683"/>
      <c r="IPK67" s="682"/>
      <c r="IPL67" s="683"/>
      <c r="IPM67" s="683"/>
      <c r="IPN67" s="683"/>
      <c r="IPO67" s="683"/>
      <c r="IPP67" s="683"/>
      <c r="IPQ67" s="683"/>
      <c r="IPR67" s="683"/>
      <c r="IPS67" s="683"/>
      <c r="IPT67" s="683"/>
      <c r="IPU67" s="683"/>
      <c r="IPV67" s="683"/>
      <c r="IPW67" s="683"/>
      <c r="IPX67" s="683"/>
      <c r="IPY67" s="682"/>
      <c r="IPZ67" s="683"/>
      <c r="IQA67" s="683"/>
      <c r="IQB67" s="683"/>
      <c r="IQC67" s="683"/>
      <c r="IQD67" s="683"/>
      <c r="IQE67" s="683"/>
      <c r="IQF67" s="683"/>
      <c r="IQG67" s="683"/>
      <c r="IQH67" s="683"/>
      <c r="IQI67" s="683"/>
      <c r="IQJ67" s="683"/>
      <c r="IQK67" s="683"/>
      <c r="IQL67" s="683"/>
      <c r="IQM67" s="682"/>
      <c r="IQN67" s="683"/>
      <c r="IQO67" s="683"/>
      <c r="IQP67" s="683"/>
      <c r="IQQ67" s="683"/>
      <c r="IQR67" s="683"/>
      <c r="IQS67" s="683"/>
      <c r="IQT67" s="683"/>
      <c r="IQU67" s="683"/>
      <c r="IQV67" s="683"/>
      <c r="IQW67" s="683"/>
      <c r="IQX67" s="683"/>
      <c r="IQY67" s="683"/>
      <c r="IQZ67" s="683"/>
      <c r="IRA67" s="682"/>
      <c r="IRB67" s="683"/>
      <c r="IRC67" s="683"/>
      <c r="IRD67" s="683"/>
      <c r="IRE67" s="683"/>
      <c r="IRF67" s="683"/>
      <c r="IRG67" s="683"/>
      <c r="IRH67" s="683"/>
      <c r="IRI67" s="683"/>
      <c r="IRJ67" s="683"/>
      <c r="IRK67" s="683"/>
      <c r="IRL67" s="683"/>
      <c r="IRM67" s="683"/>
      <c r="IRN67" s="683"/>
      <c r="IRO67" s="682"/>
      <c r="IRP67" s="683"/>
      <c r="IRQ67" s="683"/>
      <c r="IRR67" s="683"/>
      <c r="IRS67" s="683"/>
      <c r="IRT67" s="683"/>
      <c r="IRU67" s="683"/>
      <c r="IRV67" s="683"/>
      <c r="IRW67" s="683"/>
      <c r="IRX67" s="683"/>
      <c r="IRY67" s="683"/>
      <c r="IRZ67" s="683"/>
      <c r="ISA67" s="683"/>
      <c r="ISB67" s="683"/>
      <c r="ISC67" s="682"/>
      <c r="ISD67" s="683"/>
      <c r="ISE67" s="683"/>
      <c r="ISF67" s="683"/>
      <c r="ISG67" s="683"/>
      <c r="ISH67" s="683"/>
      <c r="ISI67" s="683"/>
      <c r="ISJ67" s="683"/>
      <c r="ISK67" s="683"/>
      <c r="ISL67" s="683"/>
      <c r="ISM67" s="683"/>
      <c r="ISN67" s="683"/>
      <c r="ISO67" s="683"/>
      <c r="ISP67" s="683"/>
      <c r="ISQ67" s="682"/>
      <c r="ISR67" s="683"/>
      <c r="ISS67" s="683"/>
      <c r="IST67" s="683"/>
      <c r="ISU67" s="683"/>
      <c r="ISV67" s="683"/>
      <c r="ISW67" s="683"/>
      <c r="ISX67" s="683"/>
      <c r="ISY67" s="683"/>
      <c r="ISZ67" s="683"/>
      <c r="ITA67" s="683"/>
      <c r="ITB67" s="683"/>
      <c r="ITC67" s="683"/>
      <c r="ITD67" s="683"/>
      <c r="ITE67" s="682"/>
      <c r="ITF67" s="683"/>
      <c r="ITG67" s="683"/>
      <c r="ITH67" s="683"/>
      <c r="ITI67" s="683"/>
      <c r="ITJ67" s="683"/>
      <c r="ITK67" s="683"/>
      <c r="ITL67" s="683"/>
      <c r="ITM67" s="683"/>
      <c r="ITN67" s="683"/>
      <c r="ITO67" s="683"/>
      <c r="ITP67" s="683"/>
      <c r="ITQ67" s="683"/>
      <c r="ITR67" s="683"/>
      <c r="ITS67" s="682"/>
      <c r="ITT67" s="683"/>
      <c r="ITU67" s="683"/>
      <c r="ITV67" s="683"/>
      <c r="ITW67" s="683"/>
      <c r="ITX67" s="683"/>
      <c r="ITY67" s="683"/>
      <c r="ITZ67" s="683"/>
      <c r="IUA67" s="683"/>
      <c r="IUB67" s="683"/>
      <c r="IUC67" s="683"/>
      <c r="IUD67" s="683"/>
      <c r="IUE67" s="683"/>
      <c r="IUF67" s="683"/>
      <c r="IUG67" s="682"/>
      <c r="IUH67" s="683"/>
      <c r="IUI67" s="683"/>
      <c r="IUJ67" s="683"/>
      <c r="IUK67" s="683"/>
      <c r="IUL67" s="683"/>
      <c r="IUM67" s="683"/>
      <c r="IUN67" s="683"/>
      <c r="IUO67" s="683"/>
      <c r="IUP67" s="683"/>
      <c r="IUQ67" s="683"/>
      <c r="IUR67" s="683"/>
      <c r="IUS67" s="683"/>
      <c r="IUT67" s="683"/>
      <c r="IUU67" s="682"/>
      <c r="IUV67" s="683"/>
      <c r="IUW67" s="683"/>
      <c r="IUX67" s="683"/>
      <c r="IUY67" s="683"/>
      <c r="IUZ67" s="683"/>
      <c r="IVA67" s="683"/>
      <c r="IVB67" s="683"/>
      <c r="IVC67" s="683"/>
      <c r="IVD67" s="683"/>
      <c r="IVE67" s="683"/>
      <c r="IVF67" s="683"/>
      <c r="IVG67" s="683"/>
      <c r="IVH67" s="683"/>
      <c r="IVI67" s="682"/>
      <c r="IVJ67" s="683"/>
      <c r="IVK67" s="683"/>
      <c r="IVL67" s="683"/>
      <c r="IVM67" s="683"/>
      <c r="IVN67" s="683"/>
      <c r="IVO67" s="683"/>
      <c r="IVP67" s="683"/>
      <c r="IVQ67" s="683"/>
      <c r="IVR67" s="683"/>
      <c r="IVS67" s="683"/>
      <c r="IVT67" s="683"/>
      <c r="IVU67" s="683"/>
      <c r="IVV67" s="683"/>
      <c r="IVW67" s="682"/>
      <c r="IVX67" s="683"/>
      <c r="IVY67" s="683"/>
      <c r="IVZ67" s="683"/>
      <c r="IWA67" s="683"/>
      <c r="IWB67" s="683"/>
      <c r="IWC67" s="683"/>
      <c r="IWD67" s="683"/>
      <c r="IWE67" s="683"/>
      <c r="IWF67" s="683"/>
      <c r="IWG67" s="683"/>
      <c r="IWH67" s="683"/>
      <c r="IWI67" s="683"/>
      <c r="IWJ67" s="683"/>
      <c r="IWK67" s="682"/>
      <c r="IWL67" s="683"/>
      <c r="IWM67" s="683"/>
      <c r="IWN67" s="683"/>
      <c r="IWO67" s="683"/>
      <c r="IWP67" s="683"/>
      <c r="IWQ67" s="683"/>
      <c r="IWR67" s="683"/>
      <c r="IWS67" s="683"/>
      <c r="IWT67" s="683"/>
      <c r="IWU67" s="683"/>
      <c r="IWV67" s="683"/>
      <c r="IWW67" s="683"/>
      <c r="IWX67" s="683"/>
      <c r="IWY67" s="682"/>
      <c r="IWZ67" s="683"/>
      <c r="IXA67" s="683"/>
      <c r="IXB67" s="683"/>
      <c r="IXC67" s="683"/>
      <c r="IXD67" s="683"/>
      <c r="IXE67" s="683"/>
      <c r="IXF67" s="683"/>
      <c r="IXG67" s="683"/>
      <c r="IXH67" s="683"/>
      <c r="IXI67" s="683"/>
      <c r="IXJ67" s="683"/>
      <c r="IXK67" s="683"/>
      <c r="IXL67" s="683"/>
      <c r="IXM67" s="682"/>
      <c r="IXN67" s="683"/>
      <c r="IXO67" s="683"/>
      <c r="IXP67" s="683"/>
      <c r="IXQ67" s="683"/>
      <c r="IXR67" s="683"/>
      <c r="IXS67" s="683"/>
      <c r="IXT67" s="683"/>
      <c r="IXU67" s="683"/>
      <c r="IXV67" s="683"/>
      <c r="IXW67" s="683"/>
      <c r="IXX67" s="683"/>
      <c r="IXY67" s="683"/>
      <c r="IXZ67" s="683"/>
      <c r="IYA67" s="682"/>
      <c r="IYB67" s="683"/>
      <c r="IYC67" s="683"/>
      <c r="IYD67" s="683"/>
      <c r="IYE67" s="683"/>
      <c r="IYF67" s="683"/>
      <c r="IYG67" s="683"/>
      <c r="IYH67" s="683"/>
      <c r="IYI67" s="683"/>
      <c r="IYJ67" s="683"/>
      <c r="IYK67" s="683"/>
      <c r="IYL67" s="683"/>
      <c r="IYM67" s="683"/>
      <c r="IYN67" s="683"/>
      <c r="IYO67" s="682"/>
      <c r="IYP67" s="683"/>
      <c r="IYQ67" s="683"/>
      <c r="IYR67" s="683"/>
      <c r="IYS67" s="683"/>
      <c r="IYT67" s="683"/>
      <c r="IYU67" s="683"/>
      <c r="IYV67" s="683"/>
      <c r="IYW67" s="683"/>
      <c r="IYX67" s="683"/>
      <c r="IYY67" s="683"/>
      <c r="IYZ67" s="683"/>
      <c r="IZA67" s="683"/>
      <c r="IZB67" s="683"/>
      <c r="IZC67" s="682"/>
      <c r="IZD67" s="683"/>
      <c r="IZE67" s="683"/>
      <c r="IZF67" s="683"/>
      <c r="IZG67" s="683"/>
      <c r="IZH67" s="683"/>
      <c r="IZI67" s="683"/>
      <c r="IZJ67" s="683"/>
      <c r="IZK67" s="683"/>
      <c r="IZL67" s="683"/>
      <c r="IZM67" s="683"/>
      <c r="IZN67" s="683"/>
      <c r="IZO67" s="683"/>
      <c r="IZP67" s="683"/>
      <c r="IZQ67" s="682"/>
      <c r="IZR67" s="683"/>
      <c r="IZS67" s="683"/>
      <c r="IZT67" s="683"/>
      <c r="IZU67" s="683"/>
      <c r="IZV67" s="683"/>
      <c r="IZW67" s="683"/>
      <c r="IZX67" s="683"/>
      <c r="IZY67" s="683"/>
      <c r="IZZ67" s="683"/>
      <c r="JAA67" s="683"/>
      <c r="JAB67" s="683"/>
      <c r="JAC67" s="683"/>
      <c r="JAD67" s="683"/>
      <c r="JAE67" s="682"/>
      <c r="JAF67" s="683"/>
      <c r="JAG67" s="683"/>
      <c r="JAH67" s="683"/>
      <c r="JAI67" s="683"/>
      <c r="JAJ67" s="683"/>
      <c r="JAK67" s="683"/>
      <c r="JAL67" s="683"/>
      <c r="JAM67" s="683"/>
      <c r="JAN67" s="683"/>
      <c r="JAO67" s="683"/>
      <c r="JAP67" s="683"/>
      <c r="JAQ67" s="683"/>
      <c r="JAR67" s="683"/>
      <c r="JAS67" s="682"/>
      <c r="JAT67" s="683"/>
      <c r="JAU67" s="683"/>
      <c r="JAV67" s="683"/>
      <c r="JAW67" s="683"/>
      <c r="JAX67" s="683"/>
      <c r="JAY67" s="683"/>
      <c r="JAZ67" s="683"/>
      <c r="JBA67" s="683"/>
      <c r="JBB67" s="683"/>
      <c r="JBC67" s="683"/>
      <c r="JBD67" s="683"/>
      <c r="JBE67" s="683"/>
      <c r="JBF67" s="683"/>
      <c r="JBG67" s="682"/>
      <c r="JBH67" s="683"/>
      <c r="JBI67" s="683"/>
      <c r="JBJ67" s="683"/>
      <c r="JBK67" s="683"/>
      <c r="JBL67" s="683"/>
      <c r="JBM67" s="683"/>
      <c r="JBN67" s="683"/>
      <c r="JBO67" s="683"/>
      <c r="JBP67" s="683"/>
      <c r="JBQ67" s="683"/>
      <c r="JBR67" s="683"/>
      <c r="JBS67" s="683"/>
      <c r="JBT67" s="683"/>
      <c r="JBU67" s="682"/>
      <c r="JBV67" s="683"/>
      <c r="JBW67" s="683"/>
      <c r="JBX67" s="683"/>
      <c r="JBY67" s="683"/>
      <c r="JBZ67" s="683"/>
      <c r="JCA67" s="683"/>
      <c r="JCB67" s="683"/>
      <c r="JCC67" s="683"/>
      <c r="JCD67" s="683"/>
      <c r="JCE67" s="683"/>
      <c r="JCF67" s="683"/>
      <c r="JCG67" s="683"/>
      <c r="JCH67" s="683"/>
      <c r="JCI67" s="682"/>
      <c r="JCJ67" s="683"/>
      <c r="JCK67" s="683"/>
      <c r="JCL67" s="683"/>
      <c r="JCM67" s="683"/>
      <c r="JCN67" s="683"/>
      <c r="JCO67" s="683"/>
      <c r="JCP67" s="683"/>
      <c r="JCQ67" s="683"/>
      <c r="JCR67" s="683"/>
      <c r="JCS67" s="683"/>
      <c r="JCT67" s="683"/>
      <c r="JCU67" s="683"/>
      <c r="JCV67" s="683"/>
      <c r="JCW67" s="682"/>
      <c r="JCX67" s="683"/>
      <c r="JCY67" s="683"/>
      <c r="JCZ67" s="683"/>
      <c r="JDA67" s="683"/>
      <c r="JDB67" s="683"/>
      <c r="JDC67" s="683"/>
      <c r="JDD67" s="683"/>
      <c r="JDE67" s="683"/>
      <c r="JDF67" s="683"/>
      <c r="JDG67" s="683"/>
      <c r="JDH67" s="683"/>
      <c r="JDI67" s="683"/>
      <c r="JDJ67" s="683"/>
      <c r="JDK67" s="682"/>
      <c r="JDL67" s="683"/>
      <c r="JDM67" s="683"/>
      <c r="JDN67" s="683"/>
      <c r="JDO67" s="683"/>
      <c r="JDP67" s="683"/>
      <c r="JDQ67" s="683"/>
      <c r="JDR67" s="683"/>
      <c r="JDS67" s="683"/>
      <c r="JDT67" s="683"/>
      <c r="JDU67" s="683"/>
      <c r="JDV67" s="683"/>
      <c r="JDW67" s="683"/>
      <c r="JDX67" s="683"/>
      <c r="JDY67" s="682"/>
      <c r="JDZ67" s="683"/>
      <c r="JEA67" s="683"/>
      <c r="JEB67" s="683"/>
      <c r="JEC67" s="683"/>
      <c r="JED67" s="683"/>
      <c r="JEE67" s="683"/>
      <c r="JEF67" s="683"/>
      <c r="JEG67" s="683"/>
      <c r="JEH67" s="683"/>
      <c r="JEI67" s="683"/>
      <c r="JEJ67" s="683"/>
      <c r="JEK67" s="683"/>
      <c r="JEL67" s="683"/>
      <c r="JEM67" s="682"/>
      <c r="JEN67" s="683"/>
      <c r="JEO67" s="683"/>
      <c r="JEP67" s="683"/>
      <c r="JEQ67" s="683"/>
      <c r="JER67" s="683"/>
      <c r="JES67" s="683"/>
      <c r="JET67" s="683"/>
      <c r="JEU67" s="683"/>
      <c r="JEV67" s="683"/>
      <c r="JEW67" s="683"/>
      <c r="JEX67" s="683"/>
      <c r="JEY67" s="683"/>
      <c r="JEZ67" s="683"/>
      <c r="JFA67" s="682"/>
      <c r="JFB67" s="683"/>
      <c r="JFC67" s="683"/>
      <c r="JFD67" s="683"/>
      <c r="JFE67" s="683"/>
      <c r="JFF67" s="683"/>
      <c r="JFG67" s="683"/>
      <c r="JFH67" s="683"/>
      <c r="JFI67" s="683"/>
      <c r="JFJ67" s="683"/>
      <c r="JFK67" s="683"/>
      <c r="JFL67" s="683"/>
      <c r="JFM67" s="683"/>
      <c r="JFN67" s="683"/>
      <c r="JFO67" s="682"/>
      <c r="JFP67" s="683"/>
      <c r="JFQ67" s="683"/>
      <c r="JFR67" s="683"/>
      <c r="JFS67" s="683"/>
      <c r="JFT67" s="683"/>
      <c r="JFU67" s="683"/>
      <c r="JFV67" s="683"/>
      <c r="JFW67" s="683"/>
      <c r="JFX67" s="683"/>
      <c r="JFY67" s="683"/>
      <c r="JFZ67" s="683"/>
      <c r="JGA67" s="683"/>
      <c r="JGB67" s="683"/>
      <c r="JGC67" s="682"/>
      <c r="JGD67" s="683"/>
      <c r="JGE67" s="683"/>
      <c r="JGF67" s="683"/>
      <c r="JGG67" s="683"/>
      <c r="JGH67" s="683"/>
      <c r="JGI67" s="683"/>
      <c r="JGJ67" s="683"/>
      <c r="JGK67" s="683"/>
      <c r="JGL67" s="683"/>
      <c r="JGM67" s="683"/>
      <c r="JGN67" s="683"/>
      <c r="JGO67" s="683"/>
      <c r="JGP67" s="683"/>
      <c r="JGQ67" s="682"/>
      <c r="JGR67" s="683"/>
      <c r="JGS67" s="683"/>
      <c r="JGT67" s="683"/>
      <c r="JGU67" s="683"/>
      <c r="JGV67" s="683"/>
      <c r="JGW67" s="683"/>
      <c r="JGX67" s="683"/>
      <c r="JGY67" s="683"/>
      <c r="JGZ67" s="683"/>
      <c r="JHA67" s="683"/>
      <c r="JHB67" s="683"/>
      <c r="JHC67" s="683"/>
      <c r="JHD67" s="683"/>
      <c r="JHE67" s="682"/>
      <c r="JHF67" s="683"/>
      <c r="JHG67" s="683"/>
      <c r="JHH67" s="683"/>
      <c r="JHI67" s="683"/>
      <c r="JHJ67" s="683"/>
      <c r="JHK67" s="683"/>
      <c r="JHL67" s="683"/>
      <c r="JHM67" s="683"/>
      <c r="JHN67" s="683"/>
      <c r="JHO67" s="683"/>
      <c r="JHP67" s="683"/>
      <c r="JHQ67" s="683"/>
      <c r="JHR67" s="683"/>
      <c r="JHS67" s="682"/>
      <c r="JHT67" s="683"/>
      <c r="JHU67" s="683"/>
      <c r="JHV67" s="683"/>
      <c r="JHW67" s="683"/>
      <c r="JHX67" s="683"/>
      <c r="JHY67" s="683"/>
      <c r="JHZ67" s="683"/>
      <c r="JIA67" s="683"/>
      <c r="JIB67" s="683"/>
      <c r="JIC67" s="683"/>
      <c r="JID67" s="683"/>
      <c r="JIE67" s="683"/>
      <c r="JIF67" s="683"/>
      <c r="JIG67" s="682"/>
      <c r="JIH67" s="683"/>
      <c r="JII67" s="683"/>
      <c r="JIJ67" s="683"/>
      <c r="JIK67" s="683"/>
      <c r="JIL67" s="683"/>
      <c r="JIM67" s="683"/>
      <c r="JIN67" s="683"/>
      <c r="JIO67" s="683"/>
      <c r="JIP67" s="683"/>
      <c r="JIQ67" s="683"/>
      <c r="JIR67" s="683"/>
      <c r="JIS67" s="683"/>
      <c r="JIT67" s="683"/>
      <c r="JIU67" s="682"/>
      <c r="JIV67" s="683"/>
      <c r="JIW67" s="683"/>
      <c r="JIX67" s="683"/>
      <c r="JIY67" s="683"/>
      <c r="JIZ67" s="683"/>
      <c r="JJA67" s="683"/>
      <c r="JJB67" s="683"/>
      <c r="JJC67" s="683"/>
      <c r="JJD67" s="683"/>
      <c r="JJE67" s="683"/>
      <c r="JJF67" s="683"/>
      <c r="JJG67" s="683"/>
      <c r="JJH67" s="683"/>
      <c r="JJI67" s="682"/>
      <c r="JJJ67" s="683"/>
      <c r="JJK67" s="683"/>
      <c r="JJL67" s="683"/>
      <c r="JJM67" s="683"/>
      <c r="JJN67" s="683"/>
      <c r="JJO67" s="683"/>
      <c r="JJP67" s="683"/>
      <c r="JJQ67" s="683"/>
      <c r="JJR67" s="683"/>
      <c r="JJS67" s="683"/>
      <c r="JJT67" s="683"/>
      <c r="JJU67" s="683"/>
      <c r="JJV67" s="683"/>
      <c r="JJW67" s="682"/>
      <c r="JJX67" s="683"/>
      <c r="JJY67" s="683"/>
      <c r="JJZ67" s="683"/>
      <c r="JKA67" s="683"/>
      <c r="JKB67" s="683"/>
      <c r="JKC67" s="683"/>
      <c r="JKD67" s="683"/>
      <c r="JKE67" s="683"/>
      <c r="JKF67" s="683"/>
      <c r="JKG67" s="683"/>
      <c r="JKH67" s="683"/>
      <c r="JKI67" s="683"/>
      <c r="JKJ67" s="683"/>
      <c r="JKK67" s="682"/>
      <c r="JKL67" s="683"/>
      <c r="JKM67" s="683"/>
      <c r="JKN67" s="683"/>
      <c r="JKO67" s="683"/>
      <c r="JKP67" s="683"/>
      <c r="JKQ67" s="683"/>
      <c r="JKR67" s="683"/>
      <c r="JKS67" s="683"/>
      <c r="JKT67" s="683"/>
      <c r="JKU67" s="683"/>
      <c r="JKV67" s="683"/>
      <c r="JKW67" s="683"/>
      <c r="JKX67" s="683"/>
      <c r="JKY67" s="682"/>
      <c r="JKZ67" s="683"/>
      <c r="JLA67" s="683"/>
      <c r="JLB67" s="683"/>
      <c r="JLC67" s="683"/>
      <c r="JLD67" s="683"/>
      <c r="JLE67" s="683"/>
      <c r="JLF67" s="683"/>
      <c r="JLG67" s="683"/>
      <c r="JLH67" s="683"/>
      <c r="JLI67" s="683"/>
      <c r="JLJ67" s="683"/>
      <c r="JLK67" s="683"/>
      <c r="JLL67" s="683"/>
      <c r="JLM67" s="682"/>
      <c r="JLN67" s="683"/>
      <c r="JLO67" s="683"/>
      <c r="JLP67" s="683"/>
      <c r="JLQ67" s="683"/>
      <c r="JLR67" s="683"/>
      <c r="JLS67" s="683"/>
      <c r="JLT67" s="683"/>
      <c r="JLU67" s="683"/>
      <c r="JLV67" s="683"/>
      <c r="JLW67" s="683"/>
      <c r="JLX67" s="683"/>
      <c r="JLY67" s="683"/>
      <c r="JLZ67" s="683"/>
      <c r="JMA67" s="682"/>
      <c r="JMB67" s="683"/>
      <c r="JMC67" s="683"/>
      <c r="JMD67" s="683"/>
      <c r="JME67" s="683"/>
      <c r="JMF67" s="683"/>
      <c r="JMG67" s="683"/>
      <c r="JMH67" s="683"/>
      <c r="JMI67" s="683"/>
      <c r="JMJ67" s="683"/>
      <c r="JMK67" s="683"/>
      <c r="JML67" s="683"/>
      <c r="JMM67" s="683"/>
      <c r="JMN67" s="683"/>
      <c r="JMO67" s="682"/>
      <c r="JMP67" s="683"/>
      <c r="JMQ67" s="683"/>
      <c r="JMR67" s="683"/>
      <c r="JMS67" s="683"/>
      <c r="JMT67" s="683"/>
      <c r="JMU67" s="683"/>
      <c r="JMV67" s="683"/>
      <c r="JMW67" s="683"/>
      <c r="JMX67" s="683"/>
      <c r="JMY67" s="683"/>
      <c r="JMZ67" s="683"/>
      <c r="JNA67" s="683"/>
      <c r="JNB67" s="683"/>
      <c r="JNC67" s="682"/>
      <c r="JND67" s="683"/>
      <c r="JNE67" s="683"/>
      <c r="JNF67" s="683"/>
      <c r="JNG67" s="683"/>
      <c r="JNH67" s="683"/>
      <c r="JNI67" s="683"/>
      <c r="JNJ67" s="683"/>
      <c r="JNK67" s="683"/>
      <c r="JNL67" s="683"/>
      <c r="JNM67" s="683"/>
      <c r="JNN67" s="683"/>
      <c r="JNO67" s="683"/>
      <c r="JNP67" s="683"/>
      <c r="JNQ67" s="682"/>
      <c r="JNR67" s="683"/>
      <c r="JNS67" s="683"/>
      <c r="JNT67" s="683"/>
      <c r="JNU67" s="683"/>
      <c r="JNV67" s="683"/>
      <c r="JNW67" s="683"/>
      <c r="JNX67" s="683"/>
      <c r="JNY67" s="683"/>
      <c r="JNZ67" s="683"/>
      <c r="JOA67" s="683"/>
      <c r="JOB67" s="683"/>
      <c r="JOC67" s="683"/>
      <c r="JOD67" s="683"/>
      <c r="JOE67" s="682"/>
      <c r="JOF67" s="683"/>
      <c r="JOG67" s="683"/>
      <c r="JOH67" s="683"/>
      <c r="JOI67" s="683"/>
      <c r="JOJ67" s="683"/>
      <c r="JOK67" s="683"/>
      <c r="JOL67" s="683"/>
      <c r="JOM67" s="683"/>
      <c r="JON67" s="683"/>
      <c r="JOO67" s="683"/>
      <c r="JOP67" s="683"/>
      <c r="JOQ67" s="683"/>
      <c r="JOR67" s="683"/>
      <c r="JOS67" s="682"/>
      <c r="JOT67" s="683"/>
      <c r="JOU67" s="683"/>
      <c r="JOV67" s="683"/>
      <c r="JOW67" s="683"/>
      <c r="JOX67" s="683"/>
      <c r="JOY67" s="683"/>
      <c r="JOZ67" s="683"/>
      <c r="JPA67" s="683"/>
      <c r="JPB67" s="683"/>
      <c r="JPC67" s="683"/>
      <c r="JPD67" s="683"/>
      <c r="JPE67" s="683"/>
      <c r="JPF67" s="683"/>
      <c r="JPG67" s="682"/>
      <c r="JPH67" s="683"/>
      <c r="JPI67" s="683"/>
      <c r="JPJ67" s="683"/>
      <c r="JPK67" s="683"/>
      <c r="JPL67" s="683"/>
      <c r="JPM67" s="683"/>
      <c r="JPN67" s="683"/>
      <c r="JPO67" s="683"/>
      <c r="JPP67" s="683"/>
      <c r="JPQ67" s="683"/>
      <c r="JPR67" s="683"/>
      <c r="JPS67" s="683"/>
      <c r="JPT67" s="683"/>
      <c r="JPU67" s="682"/>
      <c r="JPV67" s="683"/>
      <c r="JPW67" s="683"/>
      <c r="JPX67" s="683"/>
      <c r="JPY67" s="683"/>
      <c r="JPZ67" s="683"/>
      <c r="JQA67" s="683"/>
      <c r="JQB67" s="683"/>
      <c r="JQC67" s="683"/>
      <c r="JQD67" s="683"/>
      <c r="JQE67" s="683"/>
      <c r="JQF67" s="683"/>
      <c r="JQG67" s="683"/>
      <c r="JQH67" s="683"/>
      <c r="JQI67" s="682"/>
      <c r="JQJ67" s="683"/>
      <c r="JQK67" s="683"/>
      <c r="JQL67" s="683"/>
      <c r="JQM67" s="683"/>
      <c r="JQN67" s="683"/>
      <c r="JQO67" s="683"/>
      <c r="JQP67" s="683"/>
      <c r="JQQ67" s="683"/>
      <c r="JQR67" s="683"/>
      <c r="JQS67" s="683"/>
      <c r="JQT67" s="683"/>
      <c r="JQU67" s="683"/>
      <c r="JQV67" s="683"/>
      <c r="JQW67" s="682"/>
      <c r="JQX67" s="683"/>
      <c r="JQY67" s="683"/>
      <c r="JQZ67" s="683"/>
      <c r="JRA67" s="683"/>
      <c r="JRB67" s="683"/>
      <c r="JRC67" s="683"/>
      <c r="JRD67" s="683"/>
      <c r="JRE67" s="683"/>
      <c r="JRF67" s="683"/>
      <c r="JRG67" s="683"/>
      <c r="JRH67" s="683"/>
      <c r="JRI67" s="683"/>
      <c r="JRJ67" s="683"/>
      <c r="JRK67" s="682"/>
      <c r="JRL67" s="683"/>
      <c r="JRM67" s="683"/>
      <c r="JRN67" s="683"/>
      <c r="JRO67" s="683"/>
      <c r="JRP67" s="683"/>
      <c r="JRQ67" s="683"/>
      <c r="JRR67" s="683"/>
      <c r="JRS67" s="683"/>
      <c r="JRT67" s="683"/>
      <c r="JRU67" s="683"/>
      <c r="JRV67" s="683"/>
      <c r="JRW67" s="683"/>
      <c r="JRX67" s="683"/>
      <c r="JRY67" s="682"/>
      <c r="JRZ67" s="683"/>
      <c r="JSA67" s="683"/>
      <c r="JSB67" s="683"/>
      <c r="JSC67" s="683"/>
      <c r="JSD67" s="683"/>
      <c r="JSE67" s="683"/>
      <c r="JSF67" s="683"/>
      <c r="JSG67" s="683"/>
      <c r="JSH67" s="683"/>
      <c r="JSI67" s="683"/>
      <c r="JSJ67" s="683"/>
      <c r="JSK67" s="683"/>
      <c r="JSL67" s="683"/>
      <c r="JSM67" s="682"/>
      <c r="JSN67" s="683"/>
      <c r="JSO67" s="683"/>
      <c r="JSP67" s="683"/>
      <c r="JSQ67" s="683"/>
      <c r="JSR67" s="683"/>
      <c r="JSS67" s="683"/>
      <c r="JST67" s="683"/>
      <c r="JSU67" s="683"/>
      <c r="JSV67" s="683"/>
      <c r="JSW67" s="683"/>
      <c r="JSX67" s="683"/>
      <c r="JSY67" s="683"/>
      <c r="JSZ67" s="683"/>
      <c r="JTA67" s="682"/>
      <c r="JTB67" s="683"/>
      <c r="JTC67" s="683"/>
      <c r="JTD67" s="683"/>
      <c r="JTE67" s="683"/>
      <c r="JTF67" s="683"/>
      <c r="JTG67" s="683"/>
      <c r="JTH67" s="683"/>
      <c r="JTI67" s="683"/>
      <c r="JTJ67" s="683"/>
      <c r="JTK67" s="683"/>
      <c r="JTL67" s="683"/>
      <c r="JTM67" s="683"/>
      <c r="JTN67" s="683"/>
      <c r="JTO67" s="682"/>
      <c r="JTP67" s="683"/>
      <c r="JTQ67" s="683"/>
      <c r="JTR67" s="683"/>
      <c r="JTS67" s="683"/>
      <c r="JTT67" s="683"/>
      <c r="JTU67" s="683"/>
      <c r="JTV67" s="683"/>
      <c r="JTW67" s="683"/>
      <c r="JTX67" s="683"/>
      <c r="JTY67" s="683"/>
      <c r="JTZ67" s="683"/>
      <c r="JUA67" s="683"/>
      <c r="JUB67" s="683"/>
      <c r="JUC67" s="682"/>
      <c r="JUD67" s="683"/>
      <c r="JUE67" s="683"/>
      <c r="JUF67" s="683"/>
      <c r="JUG67" s="683"/>
      <c r="JUH67" s="683"/>
      <c r="JUI67" s="683"/>
      <c r="JUJ67" s="683"/>
      <c r="JUK67" s="683"/>
      <c r="JUL67" s="683"/>
      <c r="JUM67" s="683"/>
      <c r="JUN67" s="683"/>
      <c r="JUO67" s="683"/>
      <c r="JUP67" s="683"/>
      <c r="JUQ67" s="682"/>
      <c r="JUR67" s="683"/>
      <c r="JUS67" s="683"/>
      <c r="JUT67" s="683"/>
      <c r="JUU67" s="683"/>
      <c r="JUV67" s="683"/>
      <c r="JUW67" s="683"/>
      <c r="JUX67" s="683"/>
      <c r="JUY67" s="683"/>
      <c r="JUZ67" s="683"/>
      <c r="JVA67" s="683"/>
      <c r="JVB67" s="683"/>
      <c r="JVC67" s="683"/>
      <c r="JVD67" s="683"/>
      <c r="JVE67" s="682"/>
      <c r="JVF67" s="683"/>
      <c r="JVG67" s="683"/>
      <c r="JVH67" s="683"/>
      <c r="JVI67" s="683"/>
      <c r="JVJ67" s="683"/>
      <c r="JVK67" s="683"/>
      <c r="JVL67" s="683"/>
      <c r="JVM67" s="683"/>
      <c r="JVN67" s="683"/>
      <c r="JVO67" s="683"/>
      <c r="JVP67" s="683"/>
      <c r="JVQ67" s="683"/>
      <c r="JVR67" s="683"/>
      <c r="JVS67" s="682"/>
      <c r="JVT67" s="683"/>
      <c r="JVU67" s="683"/>
      <c r="JVV67" s="683"/>
      <c r="JVW67" s="683"/>
      <c r="JVX67" s="683"/>
      <c r="JVY67" s="683"/>
      <c r="JVZ67" s="683"/>
      <c r="JWA67" s="683"/>
      <c r="JWB67" s="683"/>
      <c r="JWC67" s="683"/>
      <c r="JWD67" s="683"/>
      <c r="JWE67" s="683"/>
      <c r="JWF67" s="683"/>
      <c r="JWG67" s="682"/>
      <c r="JWH67" s="683"/>
      <c r="JWI67" s="683"/>
      <c r="JWJ67" s="683"/>
      <c r="JWK67" s="683"/>
      <c r="JWL67" s="683"/>
      <c r="JWM67" s="683"/>
      <c r="JWN67" s="683"/>
      <c r="JWO67" s="683"/>
      <c r="JWP67" s="683"/>
      <c r="JWQ67" s="683"/>
      <c r="JWR67" s="683"/>
      <c r="JWS67" s="683"/>
      <c r="JWT67" s="683"/>
      <c r="JWU67" s="682"/>
      <c r="JWV67" s="683"/>
      <c r="JWW67" s="683"/>
      <c r="JWX67" s="683"/>
      <c r="JWY67" s="683"/>
      <c r="JWZ67" s="683"/>
      <c r="JXA67" s="683"/>
      <c r="JXB67" s="683"/>
      <c r="JXC67" s="683"/>
      <c r="JXD67" s="683"/>
      <c r="JXE67" s="683"/>
      <c r="JXF67" s="683"/>
      <c r="JXG67" s="683"/>
      <c r="JXH67" s="683"/>
      <c r="JXI67" s="682"/>
      <c r="JXJ67" s="683"/>
      <c r="JXK67" s="683"/>
      <c r="JXL67" s="683"/>
      <c r="JXM67" s="683"/>
      <c r="JXN67" s="683"/>
      <c r="JXO67" s="683"/>
      <c r="JXP67" s="683"/>
      <c r="JXQ67" s="683"/>
      <c r="JXR67" s="683"/>
      <c r="JXS67" s="683"/>
      <c r="JXT67" s="683"/>
      <c r="JXU67" s="683"/>
      <c r="JXV67" s="683"/>
      <c r="JXW67" s="682"/>
      <c r="JXX67" s="683"/>
      <c r="JXY67" s="683"/>
      <c r="JXZ67" s="683"/>
      <c r="JYA67" s="683"/>
      <c r="JYB67" s="683"/>
      <c r="JYC67" s="683"/>
      <c r="JYD67" s="683"/>
      <c r="JYE67" s="683"/>
      <c r="JYF67" s="683"/>
      <c r="JYG67" s="683"/>
      <c r="JYH67" s="683"/>
      <c r="JYI67" s="683"/>
      <c r="JYJ67" s="683"/>
      <c r="JYK67" s="682"/>
      <c r="JYL67" s="683"/>
      <c r="JYM67" s="683"/>
      <c r="JYN67" s="683"/>
      <c r="JYO67" s="683"/>
      <c r="JYP67" s="683"/>
      <c r="JYQ67" s="683"/>
      <c r="JYR67" s="683"/>
      <c r="JYS67" s="683"/>
      <c r="JYT67" s="683"/>
      <c r="JYU67" s="683"/>
      <c r="JYV67" s="683"/>
      <c r="JYW67" s="683"/>
      <c r="JYX67" s="683"/>
      <c r="JYY67" s="682"/>
      <c r="JYZ67" s="683"/>
      <c r="JZA67" s="683"/>
      <c r="JZB67" s="683"/>
      <c r="JZC67" s="683"/>
      <c r="JZD67" s="683"/>
      <c r="JZE67" s="683"/>
      <c r="JZF67" s="683"/>
      <c r="JZG67" s="683"/>
      <c r="JZH67" s="683"/>
      <c r="JZI67" s="683"/>
      <c r="JZJ67" s="683"/>
      <c r="JZK67" s="683"/>
      <c r="JZL67" s="683"/>
      <c r="JZM67" s="682"/>
      <c r="JZN67" s="683"/>
      <c r="JZO67" s="683"/>
      <c r="JZP67" s="683"/>
      <c r="JZQ67" s="683"/>
      <c r="JZR67" s="683"/>
      <c r="JZS67" s="683"/>
      <c r="JZT67" s="683"/>
      <c r="JZU67" s="683"/>
      <c r="JZV67" s="683"/>
      <c r="JZW67" s="683"/>
      <c r="JZX67" s="683"/>
      <c r="JZY67" s="683"/>
      <c r="JZZ67" s="683"/>
      <c r="KAA67" s="682"/>
      <c r="KAB67" s="683"/>
      <c r="KAC67" s="683"/>
      <c r="KAD67" s="683"/>
      <c r="KAE67" s="683"/>
      <c r="KAF67" s="683"/>
      <c r="KAG67" s="683"/>
      <c r="KAH67" s="683"/>
      <c r="KAI67" s="683"/>
      <c r="KAJ67" s="683"/>
      <c r="KAK67" s="683"/>
      <c r="KAL67" s="683"/>
      <c r="KAM67" s="683"/>
      <c r="KAN67" s="683"/>
      <c r="KAO67" s="682"/>
      <c r="KAP67" s="683"/>
      <c r="KAQ67" s="683"/>
      <c r="KAR67" s="683"/>
      <c r="KAS67" s="683"/>
      <c r="KAT67" s="683"/>
      <c r="KAU67" s="683"/>
      <c r="KAV67" s="683"/>
      <c r="KAW67" s="683"/>
      <c r="KAX67" s="683"/>
      <c r="KAY67" s="683"/>
      <c r="KAZ67" s="683"/>
      <c r="KBA67" s="683"/>
      <c r="KBB67" s="683"/>
      <c r="KBC67" s="682"/>
      <c r="KBD67" s="683"/>
      <c r="KBE67" s="683"/>
      <c r="KBF67" s="683"/>
      <c r="KBG67" s="683"/>
      <c r="KBH67" s="683"/>
      <c r="KBI67" s="683"/>
      <c r="KBJ67" s="683"/>
      <c r="KBK67" s="683"/>
      <c r="KBL67" s="683"/>
      <c r="KBM67" s="683"/>
      <c r="KBN67" s="683"/>
      <c r="KBO67" s="683"/>
      <c r="KBP67" s="683"/>
      <c r="KBQ67" s="682"/>
      <c r="KBR67" s="683"/>
      <c r="KBS67" s="683"/>
      <c r="KBT67" s="683"/>
      <c r="KBU67" s="683"/>
      <c r="KBV67" s="683"/>
      <c r="KBW67" s="683"/>
      <c r="KBX67" s="683"/>
      <c r="KBY67" s="683"/>
      <c r="KBZ67" s="683"/>
      <c r="KCA67" s="683"/>
      <c r="KCB67" s="683"/>
      <c r="KCC67" s="683"/>
      <c r="KCD67" s="683"/>
      <c r="KCE67" s="682"/>
      <c r="KCF67" s="683"/>
      <c r="KCG67" s="683"/>
      <c r="KCH67" s="683"/>
      <c r="KCI67" s="683"/>
      <c r="KCJ67" s="683"/>
      <c r="KCK67" s="683"/>
      <c r="KCL67" s="683"/>
      <c r="KCM67" s="683"/>
      <c r="KCN67" s="683"/>
      <c r="KCO67" s="683"/>
      <c r="KCP67" s="683"/>
      <c r="KCQ67" s="683"/>
      <c r="KCR67" s="683"/>
      <c r="KCS67" s="682"/>
      <c r="KCT67" s="683"/>
      <c r="KCU67" s="683"/>
      <c r="KCV67" s="683"/>
      <c r="KCW67" s="683"/>
      <c r="KCX67" s="683"/>
      <c r="KCY67" s="683"/>
      <c r="KCZ67" s="683"/>
      <c r="KDA67" s="683"/>
      <c r="KDB67" s="683"/>
      <c r="KDC67" s="683"/>
      <c r="KDD67" s="683"/>
      <c r="KDE67" s="683"/>
      <c r="KDF67" s="683"/>
      <c r="KDG67" s="682"/>
      <c r="KDH67" s="683"/>
      <c r="KDI67" s="683"/>
      <c r="KDJ67" s="683"/>
      <c r="KDK67" s="683"/>
      <c r="KDL67" s="683"/>
      <c r="KDM67" s="683"/>
      <c r="KDN67" s="683"/>
      <c r="KDO67" s="683"/>
      <c r="KDP67" s="683"/>
      <c r="KDQ67" s="683"/>
      <c r="KDR67" s="683"/>
      <c r="KDS67" s="683"/>
      <c r="KDT67" s="683"/>
      <c r="KDU67" s="682"/>
      <c r="KDV67" s="683"/>
      <c r="KDW67" s="683"/>
      <c r="KDX67" s="683"/>
      <c r="KDY67" s="683"/>
      <c r="KDZ67" s="683"/>
      <c r="KEA67" s="683"/>
      <c r="KEB67" s="683"/>
      <c r="KEC67" s="683"/>
      <c r="KED67" s="683"/>
      <c r="KEE67" s="683"/>
      <c r="KEF67" s="683"/>
      <c r="KEG67" s="683"/>
      <c r="KEH67" s="683"/>
      <c r="KEI67" s="682"/>
      <c r="KEJ67" s="683"/>
      <c r="KEK67" s="683"/>
      <c r="KEL67" s="683"/>
      <c r="KEM67" s="683"/>
      <c r="KEN67" s="683"/>
      <c r="KEO67" s="683"/>
      <c r="KEP67" s="683"/>
      <c r="KEQ67" s="683"/>
      <c r="KER67" s="683"/>
      <c r="KES67" s="683"/>
      <c r="KET67" s="683"/>
      <c r="KEU67" s="683"/>
      <c r="KEV67" s="683"/>
      <c r="KEW67" s="682"/>
      <c r="KEX67" s="683"/>
      <c r="KEY67" s="683"/>
      <c r="KEZ67" s="683"/>
      <c r="KFA67" s="683"/>
      <c r="KFB67" s="683"/>
      <c r="KFC67" s="683"/>
      <c r="KFD67" s="683"/>
      <c r="KFE67" s="683"/>
      <c r="KFF67" s="683"/>
      <c r="KFG67" s="683"/>
      <c r="KFH67" s="683"/>
      <c r="KFI67" s="683"/>
      <c r="KFJ67" s="683"/>
      <c r="KFK67" s="682"/>
      <c r="KFL67" s="683"/>
      <c r="KFM67" s="683"/>
      <c r="KFN67" s="683"/>
      <c r="KFO67" s="683"/>
      <c r="KFP67" s="683"/>
      <c r="KFQ67" s="683"/>
      <c r="KFR67" s="683"/>
      <c r="KFS67" s="683"/>
      <c r="KFT67" s="683"/>
      <c r="KFU67" s="683"/>
      <c r="KFV67" s="683"/>
      <c r="KFW67" s="683"/>
      <c r="KFX67" s="683"/>
      <c r="KFY67" s="682"/>
      <c r="KFZ67" s="683"/>
      <c r="KGA67" s="683"/>
      <c r="KGB67" s="683"/>
      <c r="KGC67" s="683"/>
      <c r="KGD67" s="683"/>
      <c r="KGE67" s="683"/>
      <c r="KGF67" s="683"/>
      <c r="KGG67" s="683"/>
      <c r="KGH67" s="683"/>
      <c r="KGI67" s="683"/>
      <c r="KGJ67" s="683"/>
      <c r="KGK67" s="683"/>
      <c r="KGL67" s="683"/>
      <c r="KGM67" s="682"/>
      <c r="KGN67" s="683"/>
      <c r="KGO67" s="683"/>
      <c r="KGP67" s="683"/>
      <c r="KGQ67" s="683"/>
      <c r="KGR67" s="683"/>
      <c r="KGS67" s="683"/>
      <c r="KGT67" s="683"/>
      <c r="KGU67" s="683"/>
      <c r="KGV67" s="683"/>
      <c r="KGW67" s="683"/>
      <c r="KGX67" s="683"/>
      <c r="KGY67" s="683"/>
      <c r="KGZ67" s="683"/>
      <c r="KHA67" s="682"/>
      <c r="KHB67" s="683"/>
      <c r="KHC67" s="683"/>
      <c r="KHD67" s="683"/>
      <c r="KHE67" s="683"/>
      <c r="KHF67" s="683"/>
      <c r="KHG67" s="683"/>
      <c r="KHH67" s="683"/>
      <c r="KHI67" s="683"/>
      <c r="KHJ67" s="683"/>
      <c r="KHK67" s="683"/>
      <c r="KHL67" s="683"/>
      <c r="KHM67" s="683"/>
      <c r="KHN67" s="683"/>
      <c r="KHO67" s="682"/>
      <c r="KHP67" s="683"/>
      <c r="KHQ67" s="683"/>
      <c r="KHR67" s="683"/>
      <c r="KHS67" s="683"/>
      <c r="KHT67" s="683"/>
      <c r="KHU67" s="683"/>
      <c r="KHV67" s="683"/>
      <c r="KHW67" s="683"/>
      <c r="KHX67" s="683"/>
      <c r="KHY67" s="683"/>
      <c r="KHZ67" s="683"/>
      <c r="KIA67" s="683"/>
      <c r="KIB67" s="683"/>
      <c r="KIC67" s="682"/>
      <c r="KID67" s="683"/>
      <c r="KIE67" s="683"/>
      <c r="KIF67" s="683"/>
      <c r="KIG67" s="683"/>
      <c r="KIH67" s="683"/>
      <c r="KII67" s="683"/>
      <c r="KIJ67" s="683"/>
      <c r="KIK67" s="683"/>
      <c r="KIL67" s="683"/>
      <c r="KIM67" s="683"/>
      <c r="KIN67" s="683"/>
      <c r="KIO67" s="683"/>
      <c r="KIP67" s="683"/>
      <c r="KIQ67" s="682"/>
      <c r="KIR67" s="683"/>
      <c r="KIS67" s="683"/>
      <c r="KIT67" s="683"/>
      <c r="KIU67" s="683"/>
      <c r="KIV67" s="683"/>
      <c r="KIW67" s="683"/>
      <c r="KIX67" s="683"/>
      <c r="KIY67" s="683"/>
      <c r="KIZ67" s="683"/>
      <c r="KJA67" s="683"/>
      <c r="KJB67" s="683"/>
      <c r="KJC67" s="683"/>
      <c r="KJD67" s="683"/>
      <c r="KJE67" s="682"/>
      <c r="KJF67" s="683"/>
      <c r="KJG67" s="683"/>
      <c r="KJH67" s="683"/>
      <c r="KJI67" s="683"/>
      <c r="KJJ67" s="683"/>
      <c r="KJK67" s="683"/>
      <c r="KJL67" s="683"/>
      <c r="KJM67" s="683"/>
      <c r="KJN67" s="683"/>
      <c r="KJO67" s="683"/>
      <c r="KJP67" s="683"/>
      <c r="KJQ67" s="683"/>
      <c r="KJR67" s="683"/>
      <c r="KJS67" s="682"/>
      <c r="KJT67" s="683"/>
      <c r="KJU67" s="683"/>
      <c r="KJV67" s="683"/>
      <c r="KJW67" s="683"/>
      <c r="KJX67" s="683"/>
      <c r="KJY67" s="683"/>
      <c r="KJZ67" s="683"/>
      <c r="KKA67" s="683"/>
      <c r="KKB67" s="683"/>
      <c r="KKC67" s="683"/>
      <c r="KKD67" s="683"/>
      <c r="KKE67" s="683"/>
      <c r="KKF67" s="683"/>
      <c r="KKG67" s="682"/>
      <c r="KKH67" s="683"/>
      <c r="KKI67" s="683"/>
      <c r="KKJ67" s="683"/>
      <c r="KKK67" s="683"/>
      <c r="KKL67" s="683"/>
      <c r="KKM67" s="683"/>
      <c r="KKN67" s="683"/>
      <c r="KKO67" s="683"/>
      <c r="KKP67" s="683"/>
      <c r="KKQ67" s="683"/>
      <c r="KKR67" s="683"/>
      <c r="KKS67" s="683"/>
      <c r="KKT67" s="683"/>
      <c r="KKU67" s="682"/>
      <c r="KKV67" s="683"/>
      <c r="KKW67" s="683"/>
      <c r="KKX67" s="683"/>
      <c r="KKY67" s="683"/>
      <c r="KKZ67" s="683"/>
      <c r="KLA67" s="683"/>
      <c r="KLB67" s="683"/>
      <c r="KLC67" s="683"/>
      <c r="KLD67" s="683"/>
      <c r="KLE67" s="683"/>
      <c r="KLF67" s="683"/>
      <c r="KLG67" s="683"/>
      <c r="KLH67" s="683"/>
      <c r="KLI67" s="682"/>
      <c r="KLJ67" s="683"/>
      <c r="KLK67" s="683"/>
      <c r="KLL67" s="683"/>
      <c r="KLM67" s="683"/>
      <c r="KLN67" s="683"/>
      <c r="KLO67" s="683"/>
      <c r="KLP67" s="683"/>
      <c r="KLQ67" s="683"/>
      <c r="KLR67" s="683"/>
      <c r="KLS67" s="683"/>
      <c r="KLT67" s="683"/>
      <c r="KLU67" s="683"/>
      <c r="KLV67" s="683"/>
      <c r="KLW67" s="682"/>
      <c r="KLX67" s="683"/>
      <c r="KLY67" s="683"/>
      <c r="KLZ67" s="683"/>
      <c r="KMA67" s="683"/>
      <c r="KMB67" s="683"/>
      <c r="KMC67" s="683"/>
      <c r="KMD67" s="683"/>
      <c r="KME67" s="683"/>
      <c r="KMF67" s="683"/>
      <c r="KMG67" s="683"/>
      <c r="KMH67" s="683"/>
      <c r="KMI67" s="683"/>
      <c r="KMJ67" s="683"/>
      <c r="KMK67" s="682"/>
      <c r="KML67" s="683"/>
      <c r="KMM67" s="683"/>
      <c r="KMN67" s="683"/>
      <c r="KMO67" s="683"/>
      <c r="KMP67" s="683"/>
      <c r="KMQ67" s="683"/>
      <c r="KMR67" s="683"/>
      <c r="KMS67" s="683"/>
      <c r="KMT67" s="683"/>
      <c r="KMU67" s="683"/>
      <c r="KMV67" s="683"/>
      <c r="KMW67" s="683"/>
      <c r="KMX67" s="683"/>
      <c r="KMY67" s="682"/>
      <c r="KMZ67" s="683"/>
      <c r="KNA67" s="683"/>
      <c r="KNB67" s="683"/>
      <c r="KNC67" s="683"/>
      <c r="KND67" s="683"/>
      <c r="KNE67" s="683"/>
      <c r="KNF67" s="683"/>
      <c r="KNG67" s="683"/>
      <c r="KNH67" s="683"/>
      <c r="KNI67" s="683"/>
      <c r="KNJ67" s="683"/>
      <c r="KNK67" s="683"/>
      <c r="KNL67" s="683"/>
      <c r="KNM67" s="682"/>
      <c r="KNN67" s="683"/>
      <c r="KNO67" s="683"/>
      <c r="KNP67" s="683"/>
      <c r="KNQ67" s="683"/>
      <c r="KNR67" s="683"/>
      <c r="KNS67" s="683"/>
      <c r="KNT67" s="683"/>
      <c r="KNU67" s="683"/>
      <c r="KNV67" s="683"/>
      <c r="KNW67" s="683"/>
      <c r="KNX67" s="683"/>
      <c r="KNY67" s="683"/>
      <c r="KNZ67" s="683"/>
      <c r="KOA67" s="682"/>
      <c r="KOB67" s="683"/>
      <c r="KOC67" s="683"/>
      <c r="KOD67" s="683"/>
      <c r="KOE67" s="683"/>
      <c r="KOF67" s="683"/>
      <c r="KOG67" s="683"/>
      <c r="KOH67" s="683"/>
      <c r="KOI67" s="683"/>
      <c r="KOJ67" s="683"/>
      <c r="KOK67" s="683"/>
      <c r="KOL67" s="683"/>
      <c r="KOM67" s="683"/>
      <c r="KON67" s="683"/>
      <c r="KOO67" s="682"/>
      <c r="KOP67" s="683"/>
      <c r="KOQ67" s="683"/>
      <c r="KOR67" s="683"/>
      <c r="KOS67" s="683"/>
      <c r="KOT67" s="683"/>
      <c r="KOU67" s="683"/>
      <c r="KOV67" s="683"/>
      <c r="KOW67" s="683"/>
      <c r="KOX67" s="683"/>
      <c r="KOY67" s="683"/>
      <c r="KOZ67" s="683"/>
      <c r="KPA67" s="683"/>
      <c r="KPB67" s="683"/>
      <c r="KPC67" s="682"/>
      <c r="KPD67" s="683"/>
      <c r="KPE67" s="683"/>
      <c r="KPF67" s="683"/>
      <c r="KPG67" s="683"/>
      <c r="KPH67" s="683"/>
      <c r="KPI67" s="683"/>
      <c r="KPJ67" s="683"/>
      <c r="KPK67" s="683"/>
      <c r="KPL67" s="683"/>
      <c r="KPM67" s="683"/>
      <c r="KPN67" s="683"/>
      <c r="KPO67" s="683"/>
      <c r="KPP67" s="683"/>
      <c r="KPQ67" s="682"/>
      <c r="KPR67" s="683"/>
      <c r="KPS67" s="683"/>
      <c r="KPT67" s="683"/>
      <c r="KPU67" s="683"/>
      <c r="KPV67" s="683"/>
      <c r="KPW67" s="683"/>
      <c r="KPX67" s="683"/>
      <c r="KPY67" s="683"/>
      <c r="KPZ67" s="683"/>
      <c r="KQA67" s="683"/>
      <c r="KQB67" s="683"/>
      <c r="KQC67" s="683"/>
      <c r="KQD67" s="683"/>
      <c r="KQE67" s="682"/>
      <c r="KQF67" s="683"/>
      <c r="KQG67" s="683"/>
      <c r="KQH67" s="683"/>
      <c r="KQI67" s="683"/>
      <c r="KQJ67" s="683"/>
      <c r="KQK67" s="683"/>
      <c r="KQL67" s="683"/>
      <c r="KQM67" s="683"/>
      <c r="KQN67" s="683"/>
      <c r="KQO67" s="683"/>
      <c r="KQP67" s="683"/>
      <c r="KQQ67" s="683"/>
      <c r="KQR67" s="683"/>
      <c r="KQS67" s="682"/>
      <c r="KQT67" s="683"/>
      <c r="KQU67" s="683"/>
      <c r="KQV67" s="683"/>
      <c r="KQW67" s="683"/>
      <c r="KQX67" s="683"/>
      <c r="KQY67" s="683"/>
      <c r="KQZ67" s="683"/>
      <c r="KRA67" s="683"/>
      <c r="KRB67" s="683"/>
      <c r="KRC67" s="683"/>
      <c r="KRD67" s="683"/>
      <c r="KRE67" s="683"/>
      <c r="KRF67" s="683"/>
      <c r="KRG67" s="682"/>
      <c r="KRH67" s="683"/>
      <c r="KRI67" s="683"/>
      <c r="KRJ67" s="683"/>
      <c r="KRK67" s="683"/>
      <c r="KRL67" s="683"/>
      <c r="KRM67" s="683"/>
      <c r="KRN67" s="683"/>
      <c r="KRO67" s="683"/>
      <c r="KRP67" s="683"/>
      <c r="KRQ67" s="683"/>
      <c r="KRR67" s="683"/>
      <c r="KRS67" s="683"/>
      <c r="KRT67" s="683"/>
      <c r="KRU67" s="682"/>
      <c r="KRV67" s="683"/>
      <c r="KRW67" s="683"/>
      <c r="KRX67" s="683"/>
      <c r="KRY67" s="683"/>
      <c r="KRZ67" s="683"/>
      <c r="KSA67" s="683"/>
      <c r="KSB67" s="683"/>
      <c r="KSC67" s="683"/>
      <c r="KSD67" s="683"/>
      <c r="KSE67" s="683"/>
      <c r="KSF67" s="683"/>
      <c r="KSG67" s="683"/>
      <c r="KSH67" s="683"/>
      <c r="KSI67" s="682"/>
      <c r="KSJ67" s="683"/>
      <c r="KSK67" s="683"/>
      <c r="KSL67" s="683"/>
      <c r="KSM67" s="683"/>
      <c r="KSN67" s="683"/>
      <c r="KSO67" s="683"/>
      <c r="KSP67" s="683"/>
      <c r="KSQ67" s="683"/>
      <c r="KSR67" s="683"/>
      <c r="KSS67" s="683"/>
      <c r="KST67" s="683"/>
      <c r="KSU67" s="683"/>
      <c r="KSV67" s="683"/>
      <c r="KSW67" s="682"/>
      <c r="KSX67" s="683"/>
      <c r="KSY67" s="683"/>
      <c r="KSZ67" s="683"/>
      <c r="KTA67" s="683"/>
      <c r="KTB67" s="683"/>
      <c r="KTC67" s="683"/>
      <c r="KTD67" s="683"/>
      <c r="KTE67" s="683"/>
      <c r="KTF67" s="683"/>
      <c r="KTG67" s="683"/>
      <c r="KTH67" s="683"/>
      <c r="KTI67" s="683"/>
      <c r="KTJ67" s="683"/>
      <c r="KTK67" s="682"/>
      <c r="KTL67" s="683"/>
      <c r="KTM67" s="683"/>
      <c r="KTN67" s="683"/>
      <c r="KTO67" s="683"/>
      <c r="KTP67" s="683"/>
      <c r="KTQ67" s="683"/>
      <c r="KTR67" s="683"/>
      <c r="KTS67" s="683"/>
      <c r="KTT67" s="683"/>
      <c r="KTU67" s="683"/>
      <c r="KTV67" s="683"/>
      <c r="KTW67" s="683"/>
      <c r="KTX67" s="683"/>
      <c r="KTY67" s="682"/>
      <c r="KTZ67" s="683"/>
      <c r="KUA67" s="683"/>
      <c r="KUB67" s="683"/>
      <c r="KUC67" s="683"/>
      <c r="KUD67" s="683"/>
      <c r="KUE67" s="683"/>
      <c r="KUF67" s="683"/>
      <c r="KUG67" s="683"/>
      <c r="KUH67" s="683"/>
      <c r="KUI67" s="683"/>
      <c r="KUJ67" s="683"/>
      <c r="KUK67" s="683"/>
      <c r="KUL67" s="683"/>
      <c r="KUM67" s="682"/>
      <c r="KUN67" s="683"/>
      <c r="KUO67" s="683"/>
      <c r="KUP67" s="683"/>
      <c r="KUQ67" s="683"/>
      <c r="KUR67" s="683"/>
      <c r="KUS67" s="683"/>
      <c r="KUT67" s="683"/>
      <c r="KUU67" s="683"/>
      <c r="KUV67" s="683"/>
      <c r="KUW67" s="683"/>
      <c r="KUX67" s="683"/>
      <c r="KUY67" s="683"/>
      <c r="KUZ67" s="683"/>
      <c r="KVA67" s="682"/>
      <c r="KVB67" s="683"/>
      <c r="KVC67" s="683"/>
      <c r="KVD67" s="683"/>
      <c r="KVE67" s="683"/>
      <c r="KVF67" s="683"/>
      <c r="KVG67" s="683"/>
      <c r="KVH67" s="683"/>
      <c r="KVI67" s="683"/>
      <c r="KVJ67" s="683"/>
      <c r="KVK67" s="683"/>
      <c r="KVL67" s="683"/>
      <c r="KVM67" s="683"/>
      <c r="KVN67" s="683"/>
      <c r="KVO67" s="682"/>
      <c r="KVP67" s="683"/>
      <c r="KVQ67" s="683"/>
      <c r="KVR67" s="683"/>
      <c r="KVS67" s="683"/>
      <c r="KVT67" s="683"/>
      <c r="KVU67" s="683"/>
      <c r="KVV67" s="683"/>
      <c r="KVW67" s="683"/>
      <c r="KVX67" s="683"/>
      <c r="KVY67" s="683"/>
      <c r="KVZ67" s="683"/>
      <c r="KWA67" s="683"/>
      <c r="KWB67" s="683"/>
      <c r="KWC67" s="682"/>
      <c r="KWD67" s="683"/>
      <c r="KWE67" s="683"/>
      <c r="KWF67" s="683"/>
      <c r="KWG67" s="683"/>
      <c r="KWH67" s="683"/>
      <c r="KWI67" s="683"/>
      <c r="KWJ67" s="683"/>
      <c r="KWK67" s="683"/>
      <c r="KWL67" s="683"/>
      <c r="KWM67" s="683"/>
      <c r="KWN67" s="683"/>
      <c r="KWO67" s="683"/>
      <c r="KWP67" s="683"/>
      <c r="KWQ67" s="682"/>
      <c r="KWR67" s="683"/>
      <c r="KWS67" s="683"/>
      <c r="KWT67" s="683"/>
      <c r="KWU67" s="683"/>
      <c r="KWV67" s="683"/>
      <c r="KWW67" s="683"/>
      <c r="KWX67" s="683"/>
      <c r="KWY67" s="683"/>
      <c r="KWZ67" s="683"/>
      <c r="KXA67" s="683"/>
      <c r="KXB67" s="683"/>
      <c r="KXC67" s="683"/>
      <c r="KXD67" s="683"/>
      <c r="KXE67" s="682"/>
      <c r="KXF67" s="683"/>
      <c r="KXG67" s="683"/>
      <c r="KXH67" s="683"/>
      <c r="KXI67" s="683"/>
      <c r="KXJ67" s="683"/>
      <c r="KXK67" s="683"/>
      <c r="KXL67" s="683"/>
      <c r="KXM67" s="683"/>
      <c r="KXN67" s="683"/>
      <c r="KXO67" s="683"/>
      <c r="KXP67" s="683"/>
      <c r="KXQ67" s="683"/>
      <c r="KXR67" s="683"/>
      <c r="KXS67" s="682"/>
      <c r="KXT67" s="683"/>
      <c r="KXU67" s="683"/>
      <c r="KXV67" s="683"/>
      <c r="KXW67" s="683"/>
      <c r="KXX67" s="683"/>
      <c r="KXY67" s="683"/>
      <c r="KXZ67" s="683"/>
      <c r="KYA67" s="683"/>
      <c r="KYB67" s="683"/>
      <c r="KYC67" s="683"/>
      <c r="KYD67" s="683"/>
      <c r="KYE67" s="683"/>
      <c r="KYF67" s="683"/>
      <c r="KYG67" s="682"/>
      <c r="KYH67" s="683"/>
      <c r="KYI67" s="683"/>
      <c r="KYJ67" s="683"/>
      <c r="KYK67" s="683"/>
      <c r="KYL67" s="683"/>
      <c r="KYM67" s="683"/>
      <c r="KYN67" s="683"/>
      <c r="KYO67" s="683"/>
      <c r="KYP67" s="683"/>
      <c r="KYQ67" s="683"/>
      <c r="KYR67" s="683"/>
      <c r="KYS67" s="683"/>
      <c r="KYT67" s="683"/>
      <c r="KYU67" s="682"/>
      <c r="KYV67" s="683"/>
      <c r="KYW67" s="683"/>
      <c r="KYX67" s="683"/>
      <c r="KYY67" s="683"/>
      <c r="KYZ67" s="683"/>
      <c r="KZA67" s="683"/>
      <c r="KZB67" s="683"/>
      <c r="KZC67" s="683"/>
      <c r="KZD67" s="683"/>
      <c r="KZE67" s="683"/>
      <c r="KZF67" s="683"/>
      <c r="KZG67" s="683"/>
      <c r="KZH67" s="683"/>
      <c r="KZI67" s="682"/>
      <c r="KZJ67" s="683"/>
      <c r="KZK67" s="683"/>
      <c r="KZL67" s="683"/>
      <c r="KZM67" s="683"/>
      <c r="KZN67" s="683"/>
      <c r="KZO67" s="683"/>
      <c r="KZP67" s="683"/>
      <c r="KZQ67" s="683"/>
      <c r="KZR67" s="683"/>
      <c r="KZS67" s="683"/>
      <c r="KZT67" s="683"/>
      <c r="KZU67" s="683"/>
      <c r="KZV67" s="683"/>
      <c r="KZW67" s="682"/>
      <c r="KZX67" s="683"/>
      <c r="KZY67" s="683"/>
      <c r="KZZ67" s="683"/>
      <c r="LAA67" s="683"/>
      <c r="LAB67" s="683"/>
      <c r="LAC67" s="683"/>
      <c r="LAD67" s="683"/>
      <c r="LAE67" s="683"/>
      <c r="LAF67" s="683"/>
      <c r="LAG67" s="683"/>
      <c r="LAH67" s="683"/>
      <c r="LAI67" s="683"/>
      <c r="LAJ67" s="683"/>
      <c r="LAK67" s="682"/>
      <c r="LAL67" s="683"/>
      <c r="LAM67" s="683"/>
      <c r="LAN67" s="683"/>
      <c r="LAO67" s="683"/>
      <c r="LAP67" s="683"/>
      <c r="LAQ67" s="683"/>
      <c r="LAR67" s="683"/>
      <c r="LAS67" s="683"/>
      <c r="LAT67" s="683"/>
      <c r="LAU67" s="683"/>
      <c r="LAV67" s="683"/>
      <c r="LAW67" s="683"/>
      <c r="LAX67" s="683"/>
      <c r="LAY67" s="682"/>
      <c r="LAZ67" s="683"/>
      <c r="LBA67" s="683"/>
      <c r="LBB67" s="683"/>
      <c r="LBC67" s="683"/>
      <c r="LBD67" s="683"/>
      <c r="LBE67" s="683"/>
      <c r="LBF67" s="683"/>
      <c r="LBG67" s="683"/>
      <c r="LBH67" s="683"/>
      <c r="LBI67" s="683"/>
      <c r="LBJ67" s="683"/>
      <c r="LBK67" s="683"/>
      <c r="LBL67" s="683"/>
      <c r="LBM67" s="682"/>
      <c r="LBN67" s="683"/>
      <c r="LBO67" s="683"/>
      <c r="LBP67" s="683"/>
      <c r="LBQ67" s="683"/>
      <c r="LBR67" s="683"/>
      <c r="LBS67" s="683"/>
      <c r="LBT67" s="683"/>
      <c r="LBU67" s="683"/>
      <c r="LBV67" s="683"/>
      <c r="LBW67" s="683"/>
      <c r="LBX67" s="683"/>
      <c r="LBY67" s="683"/>
      <c r="LBZ67" s="683"/>
      <c r="LCA67" s="682"/>
      <c r="LCB67" s="683"/>
      <c r="LCC67" s="683"/>
      <c r="LCD67" s="683"/>
      <c r="LCE67" s="683"/>
      <c r="LCF67" s="683"/>
      <c r="LCG67" s="683"/>
      <c r="LCH67" s="683"/>
      <c r="LCI67" s="683"/>
      <c r="LCJ67" s="683"/>
      <c r="LCK67" s="683"/>
      <c r="LCL67" s="683"/>
      <c r="LCM67" s="683"/>
      <c r="LCN67" s="683"/>
      <c r="LCO67" s="682"/>
      <c r="LCP67" s="683"/>
      <c r="LCQ67" s="683"/>
      <c r="LCR67" s="683"/>
      <c r="LCS67" s="683"/>
      <c r="LCT67" s="683"/>
      <c r="LCU67" s="683"/>
      <c r="LCV67" s="683"/>
      <c r="LCW67" s="683"/>
      <c r="LCX67" s="683"/>
      <c r="LCY67" s="683"/>
      <c r="LCZ67" s="683"/>
      <c r="LDA67" s="683"/>
      <c r="LDB67" s="683"/>
      <c r="LDC67" s="682"/>
      <c r="LDD67" s="683"/>
      <c r="LDE67" s="683"/>
      <c r="LDF67" s="683"/>
      <c r="LDG67" s="683"/>
      <c r="LDH67" s="683"/>
      <c r="LDI67" s="683"/>
      <c r="LDJ67" s="683"/>
      <c r="LDK67" s="683"/>
      <c r="LDL67" s="683"/>
      <c r="LDM67" s="683"/>
      <c r="LDN67" s="683"/>
      <c r="LDO67" s="683"/>
      <c r="LDP67" s="683"/>
      <c r="LDQ67" s="682"/>
      <c r="LDR67" s="683"/>
      <c r="LDS67" s="683"/>
      <c r="LDT67" s="683"/>
      <c r="LDU67" s="683"/>
      <c r="LDV67" s="683"/>
      <c r="LDW67" s="683"/>
      <c r="LDX67" s="683"/>
      <c r="LDY67" s="683"/>
      <c r="LDZ67" s="683"/>
      <c r="LEA67" s="683"/>
      <c r="LEB67" s="683"/>
      <c r="LEC67" s="683"/>
      <c r="LED67" s="683"/>
      <c r="LEE67" s="682"/>
      <c r="LEF67" s="683"/>
      <c r="LEG67" s="683"/>
      <c r="LEH67" s="683"/>
      <c r="LEI67" s="683"/>
      <c r="LEJ67" s="683"/>
      <c r="LEK67" s="683"/>
      <c r="LEL67" s="683"/>
      <c r="LEM67" s="683"/>
      <c r="LEN67" s="683"/>
      <c r="LEO67" s="683"/>
      <c r="LEP67" s="683"/>
      <c r="LEQ67" s="683"/>
      <c r="LER67" s="683"/>
      <c r="LES67" s="682"/>
      <c r="LET67" s="683"/>
      <c r="LEU67" s="683"/>
      <c r="LEV67" s="683"/>
      <c r="LEW67" s="683"/>
      <c r="LEX67" s="683"/>
      <c r="LEY67" s="683"/>
      <c r="LEZ67" s="683"/>
      <c r="LFA67" s="683"/>
      <c r="LFB67" s="683"/>
      <c r="LFC67" s="683"/>
      <c r="LFD67" s="683"/>
      <c r="LFE67" s="683"/>
      <c r="LFF67" s="683"/>
      <c r="LFG67" s="682"/>
      <c r="LFH67" s="683"/>
      <c r="LFI67" s="683"/>
      <c r="LFJ67" s="683"/>
      <c r="LFK67" s="683"/>
      <c r="LFL67" s="683"/>
      <c r="LFM67" s="683"/>
      <c r="LFN67" s="683"/>
      <c r="LFO67" s="683"/>
      <c r="LFP67" s="683"/>
      <c r="LFQ67" s="683"/>
      <c r="LFR67" s="683"/>
      <c r="LFS67" s="683"/>
      <c r="LFT67" s="683"/>
      <c r="LFU67" s="682"/>
      <c r="LFV67" s="683"/>
      <c r="LFW67" s="683"/>
      <c r="LFX67" s="683"/>
      <c r="LFY67" s="683"/>
      <c r="LFZ67" s="683"/>
      <c r="LGA67" s="683"/>
      <c r="LGB67" s="683"/>
      <c r="LGC67" s="683"/>
      <c r="LGD67" s="683"/>
      <c r="LGE67" s="683"/>
      <c r="LGF67" s="683"/>
      <c r="LGG67" s="683"/>
      <c r="LGH67" s="683"/>
      <c r="LGI67" s="682"/>
      <c r="LGJ67" s="683"/>
      <c r="LGK67" s="683"/>
      <c r="LGL67" s="683"/>
      <c r="LGM67" s="683"/>
      <c r="LGN67" s="683"/>
      <c r="LGO67" s="683"/>
      <c r="LGP67" s="683"/>
      <c r="LGQ67" s="683"/>
      <c r="LGR67" s="683"/>
      <c r="LGS67" s="683"/>
      <c r="LGT67" s="683"/>
      <c r="LGU67" s="683"/>
      <c r="LGV67" s="683"/>
      <c r="LGW67" s="682"/>
      <c r="LGX67" s="683"/>
      <c r="LGY67" s="683"/>
      <c r="LGZ67" s="683"/>
      <c r="LHA67" s="683"/>
      <c r="LHB67" s="683"/>
      <c r="LHC67" s="683"/>
      <c r="LHD67" s="683"/>
      <c r="LHE67" s="683"/>
      <c r="LHF67" s="683"/>
      <c r="LHG67" s="683"/>
      <c r="LHH67" s="683"/>
      <c r="LHI67" s="683"/>
      <c r="LHJ67" s="683"/>
      <c r="LHK67" s="682"/>
      <c r="LHL67" s="683"/>
      <c r="LHM67" s="683"/>
      <c r="LHN67" s="683"/>
      <c r="LHO67" s="683"/>
      <c r="LHP67" s="683"/>
      <c r="LHQ67" s="683"/>
      <c r="LHR67" s="683"/>
      <c r="LHS67" s="683"/>
      <c r="LHT67" s="683"/>
      <c r="LHU67" s="683"/>
      <c r="LHV67" s="683"/>
      <c r="LHW67" s="683"/>
      <c r="LHX67" s="683"/>
      <c r="LHY67" s="682"/>
      <c r="LHZ67" s="683"/>
      <c r="LIA67" s="683"/>
      <c r="LIB67" s="683"/>
      <c r="LIC67" s="683"/>
      <c r="LID67" s="683"/>
      <c r="LIE67" s="683"/>
      <c r="LIF67" s="683"/>
      <c r="LIG67" s="683"/>
      <c r="LIH67" s="683"/>
      <c r="LII67" s="683"/>
      <c r="LIJ67" s="683"/>
      <c r="LIK67" s="683"/>
      <c r="LIL67" s="683"/>
      <c r="LIM67" s="682"/>
      <c r="LIN67" s="683"/>
      <c r="LIO67" s="683"/>
      <c r="LIP67" s="683"/>
      <c r="LIQ67" s="683"/>
      <c r="LIR67" s="683"/>
      <c r="LIS67" s="683"/>
      <c r="LIT67" s="683"/>
      <c r="LIU67" s="683"/>
      <c r="LIV67" s="683"/>
      <c r="LIW67" s="683"/>
      <c r="LIX67" s="683"/>
      <c r="LIY67" s="683"/>
      <c r="LIZ67" s="683"/>
      <c r="LJA67" s="682"/>
      <c r="LJB67" s="683"/>
      <c r="LJC67" s="683"/>
      <c r="LJD67" s="683"/>
      <c r="LJE67" s="683"/>
      <c r="LJF67" s="683"/>
      <c r="LJG67" s="683"/>
      <c r="LJH67" s="683"/>
      <c r="LJI67" s="683"/>
      <c r="LJJ67" s="683"/>
      <c r="LJK67" s="683"/>
      <c r="LJL67" s="683"/>
      <c r="LJM67" s="683"/>
      <c r="LJN67" s="683"/>
      <c r="LJO67" s="682"/>
      <c r="LJP67" s="683"/>
      <c r="LJQ67" s="683"/>
      <c r="LJR67" s="683"/>
      <c r="LJS67" s="683"/>
      <c r="LJT67" s="683"/>
      <c r="LJU67" s="683"/>
      <c r="LJV67" s="683"/>
      <c r="LJW67" s="683"/>
      <c r="LJX67" s="683"/>
      <c r="LJY67" s="683"/>
      <c r="LJZ67" s="683"/>
      <c r="LKA67" s="683"/>
      <c r="LKB67" s="683"/>
      <c r="LKC67" s="682"/>
      <c r="LKD67" s="683"/>
      <c r="LKE67" s="683"/>
      <c r="LKF67" s="683"/>
      <c r="LKG67" s="683"/>
      <c r="LKH67" s="683"/>
      <c r="LKI67" s="683"/>
      <c r="LKJ67" s="683"/>
      <c r="LKK67" s="683"/>
      <c r="LKL67" s="683"/>
      <c r="LKM67" s="683"/>
      <c r="LKN67" s="683"/>
      <c r="LKO67" s="683"/>
      <c r="LKP67" s="683"/>
      <c r="LKQ67" s="682"/>
      <c r="LKR67" s="683"/>
      <c r="LKS67" s="683"/>
      <c r="LKT67" s="683"/>
      <c r="LKU67" s="683"/>
      <c r="LKV67" s="683"/>
      <c r="LKW67" s="683"/>
      <c r="LKX67" s="683"/>
      <c r="LKY67" s="683"/>
      <c r="LKZ67" s="683"/>
      <c r="LLA67" s="683"/>
      <c r="LLB67" s="683"/>
      <c r="LLC67" s="683"/>
      <c r="LLD67" s="683"/>
      <c r="LLE67" s="682"/>
      <c r="LLF67" s="683"/>
      <c r="LLG67" s="683"/>
      <c r="LLH67" s="683"/>
      <c r="LLI67" s="683"/>
      <c r="LLJ67" s="683"/>
      <c r="LLK67" s="683"/>
      <c r="LLL67" s="683"/>
      <c r="LLM67" s="683"/>
      <c r="LLN67" s="683"/>
      <c r="LLO67" s="683"/>
      <c r="LLP67" s="683"/>
      <c r="LLQ67" s="683"/>
      <c r="LLR67" s="683"/>
      <c r="LLS67" s="682"/>
      <c r="LLT67" s="683"/>
      <c r="LLU67" s="683"/>
      <c r="LLV67" s="683"/>
      <c r="LLW67" s="683"/>
      <c r="LLX67" s="683"/>
      <c r="LLY67" s="683"/>
      <c r="LLZ67" s="683"/>
      <c r="LMA67" s="683"/>
      <c r="LMB67" s="683"/>
      <c r="LMC67" s="683"/>
      <c r="LMD67" s="683"/>
      <c r="LME67" s="683"/>
      <c r="LMF67" s="683"/>
      <c r="LMG67" s="682"/>
      <c r="LMH67" s="683"/>
      <c r="LMI67" s="683"/>
      <c r="LMJ67" s="683"/>
      <c r="LMK67" s="683"/>
      <c r="LML67" s="683"/>
      <c r="LMM67" s="683"/>
      <c r="LMN67" s="683"/>
      <c r="LMO67" s="683"/>
      <c r="LMP67" s="683"/>
      <c r="LMQ67" s="683"/>
      <c r="LMR67" s="683"/>
      <c r="LMS67" s="683"/>
      <c r="LMT67" s="683"/>
      <c r="LMU67" s="682"/>
      <c r="LMV67" s="683"/>
      <c r="LMW67" s="683"/>
      <c r="LMX67" s="683"/>
      <c r="LMY67" s="683"/>
      <c r="LMZ67" s="683"/>
      <c r="LNA67" s="683"/>
      <c r="LNB67" s="683"/>
      <c r="LNC67" s="683"/>
      <c r="LND67" s="683"/>
      <c r="LNE67" s="683"/>
      <c r="LNF67" s="683"/>
      <c r="LNG67" s="683"/>
      <c r="LNH67" s="683"/>
      <c r="LNI67" s="682"/>
      <c r="LNJ67" s="683"/>
      <c r="LNK67" s="683"/>
      <c r="LNL67" s="683"/>
      <c r="LNM67" s="683"/>
      <c r="LNN67" s="683"/>
      <c r="LNO67" s="683"/>
      <c r="LNP67" s="683"/>
      <c r="LNQ67" s="683"/>
      <c r="LNR67" s="683"/>
      <c r="LNS67" s="683"/>
      <c r="LNT67" s="683"/>
      <c r="LNU67" s="683"/>
      <c r="LNV67" s="683"/>
      <c r="LNW67" s="682"/>
      <c r="LNX67" s="683"/>
      <c r="LNY67" s="683"/>
      <c r="LNZ67" s="683"/>
      <c r="LOA67" s="683"/>
      <c r="LOB67" s="683"/>
      <c r="LOC67" s="683"/>
      <c r="LOD67" s="683"/>
      <c r="LOE67" s="683"/>
      <c r="LOF67" s="683"/>
      <c r="LOG67" s="683"/>
      <c r="LOH67" s="683"/>
      <c r="LOI67" s="683"/>
      <c r="LOJ67" s="683"/>
      <c r="LOK67" s="682"/>
      <c r="LOL67" s="683"/>
      <c r="LOM67" s="683"/>
      <c r="LON67" s="683"/>
      <c r="LOO67" s="683"/>
      <c r="LOP67" s="683"/>
      <c r="LOQ67" s="683"/>
      <c r="LOR67" s="683"/>
      <c r="LOS67" s="683"/>
      <c r="LOT67" s="683"/>
      <c r="LOU67" s="683"/>
      <c r="LOV67" s="683"/>
      <c r="LOW67" s="683"/>
      <c r="LOX67" s="683"/>
      <c r="LOY67" s="682"/>
      <c r="LOZ67" s="683"/>
      <c r="LPA67" s="683"/>
      <c r="LPB67" s="683"/>
      <c r="LPC67" s="683"/>
      <c r="LPD67" s="683"/>
      <c r="LPE67" s="683"/>
      <c r="LPF67" s="683"/>
      <c r="LPG67" s="683"/>
      <c r="LPH67" s="683"/>
      <c r="LPI67" s="683"/>
      <c r="LPJ67" s="683"/>
      <c r="LPK67" s="683"/>
      <c r="LPL67" s="683"/>
      <c r="LPM67" s="682"/>
      <c r="LPN67" s="683"/>
      <c r="LPO67" s="683"/>
      <c r="LPP67" s="683"/>
      <c r="LPQ67" s="683"/>
      <c r="LPR67" s="683"/>
      <c r="LPS67" s="683"/>
      <c r="LPT67" s="683"/>
      <c r="LPU67" s="683"/>
      <c r="LPV67" s="683"/>
      <c r="LPW67" s="683"/>
      <c r="LPX67" s="683"/>
      <c r="LPY67" s="683"/>
      <c r="LPZ67" s="683"/>
      <c r="LQA67" s="682"/>
      <c r="LQB67" s="683"/>
      <c r="LQC67" s="683"/>
      <c r="LQD67" s="683"/>
      <c r="LQE67" s="683"/>
      <c r="LQF67" s="683"/>
      <c r="LQG67" s="683"/>
      <c r="LQH67" s="683"/>
      <c r="LQI67" s="683"/>
      <c r="LQJ67" s="683"/>
      <c r="LQK67" s="683"/>
      <c r="LQL67" s="683"/>
      <c r="LQM67" s="683"/>
      <c r="LQN67" s="683"/>
      <c r="LQO67" s="682"/>
      <c r="LQP67" s="683"/>
      <c r="LQQ67" s="683"/>
      <c r="LQR67" s="683"/>
      <c r="LQS67" s="683"/>
      <c r="LQT67" s="683"/>
      <c r="LQU67" s="683"/>
      <c r="LQV67" s="683"/>
      <c r="LQW67" s="683"/>
      <c r="LQX67" s="683"/>
      <c r="LQY67" s="683"/>
      <c r="LQZ67" s="683"/>
      <c r="LRA67" s="683"/>
      <c r="LRB67" s="683"/>
      <c r="LRC67" s="682"/>
      <c r="LRD67" s="683"/>
      <c r="LRE67" s="683"/>
      <c r="LRF67" s="683"/>
      <c r="LRG67" s="683"/>
      <c r="LRH67" s="683"/>
      <c r="LRI67" s="683"/>
      <c r="LRJ67" s="683"/>
      <c r="LRK67" s="683"/>
      <c r="LRL67" s="683"/>
      <c r="LRM67" s="683"/>
      <c r="LRN67" s="683"/>
      <c r="LRO67" s="683"/>
      <c r="LRP67" s="683"/>
      <c r="LRQ67" s="682"/>
      <c r="LRR67" s="683"/>
      <c r="LRS67" s="683"/>
      <c r="LRT67" s="683"/>
      <c r="LRU67" s="683"/>
      <c r="LRV67" s="683"/>
      <c r="LRW67" s="683"/>
      <c r="LRX67" s="683"/>
      <c r="LRY67" s="683"/>
      <c r="LRZ67" s="683"/>
      <c r="LSA67" s="683"/>
      <c r="LSB67" s="683"/>
      <c r="LSC67" s="683"/>
      <c r="LSD67" s="683"/>
      <c r="LSE67" s="682"/>
      <c r="LSF67" s="683"/>
      <c r="LSG67" s="683"/>
      <c r="LSH67" s="683"/>
      <c r="LSI67" s="683"/>
      <c r="LSJ67" s="683"/>
      <c r="LSK67" s="683"/>
      <c r="LSL67" s="683"/>
      <c r="LSM67" s="683"/>
      <c r="LSN67" s="683"/>
      <c r="LSO67" s="683"/>
      <c r="LSP67" s="683"/>
      <c r="LSQ67" s="683"/>
      <c r="LSR67" s="683"/>
      <c r="LSS67" s="682"/>
      <c r="LST67" s="683"/>
      <c r="LSU67" s="683"/>
      <c r="LSV67" s="683"/>
      <c r="LSW67" s="683"/>
      <c r="LSX67" s="683"/>
      <c r="LSY67" s="683"/>
      <c r="LSZ67" s="683"/>
      <c r="LTA67" s="683"/>
      <c r="LTB67" s="683"/>
      <c r="LTC67" s="683"/>
      <c r="LTD67" s="683"/>
      <c r="LTE67" s="683"/>
      <c r="LTF67" s="683"/>
      <c r="LTG67" s="682"/>
      <c r="LTH67" s="683"/>
      <c r="LTI67" s="683"/>
      <c r="LTJ67" s="683"/>
      <c r="LTK67" s="683"/>
      <c r="LTL67" s="683"/>
      <c r="LTM67" s="683"/>
      <c r="LTN67" s="683"/>
      <c r="LTO67" s="683"/>
      <c r="LTP67" s="683"/>
      <c r="LTQ67" s="683"/>
      <c r="LTR67" s="683"/>
      <c r="LTS67" s="683"/>
      <c r="LTT67" s="683"/>
      <c r="LTU67" s="682"/>
      <c r="LTV67" s="683"/>
      <c r="LTW67" s="683"/>
      <c r="LTX67" s="683"/>
      <c r="LTY67" s="683"/>
      <c r="LTZ67" s="683"/>
      <c r="LUA67" s="683"/>
      <c r="LUB67" s="683"/>
      <c r="LUC67" s="683"/>
      <c r="LUD67" s="683"/>
      <c r="LUE67" s="683"/>
      <c r="LUF67" s="683"/>
      <c r="LUG67" s="683"/>
      <c r="LUH67" s="683"/>
      <c r="LUI67" s="682"/>
      <c r="LUJ67" s="683"/>
      <c r="LUK67" s="683"/>
      <c r="LUL67" s="683"/>
      <c r="LUM67" s="683"/>
      <c r="LUN67" s="683"/>
      <c r="LUO67" s="683"/>
      <c r="LUP67" s="683"/>
      <c r="LUQ67" s="683"/>
      <c r="LUR67" s="683"/>
      <c r="LUS67" s="683"/>
      <c r="LUT67" s="683"/>
      <c r="LUU67" s="683"/>
      <c r="LUV67" s="683"/>
      <c r="LUW67" s="682"/>
      <c r="LUX67" s="683"/>
      <c r="LUY67" s="683"/>
      <c r="LUZ67" s="683"/>
      <c r="LVA67" s="683"/>
      <c r="LVB67" s="683"/>
      <c r="LVC67" s="683"/>
      <c r="LVD67" s="683"/>
      <c r="LVE67" s="683"/>
      <c r="LVF67" s="683"/>
      <c r="LVG67" s="683"/>
      <c r="LVH67" s="683"/>
      <c r="LVI67" s="683"/>
      <c r="LVJ67" s="683"/>
      <c r="LVK67" s="682"/>
      <c r="LVL67" s="683"/>
      <c r="LVM67" s="683"/>
      <c r="LVN67" s="683"/>
      <c r="LVO67" s="683"/>
      <c r="LVP67" s="683"/>
      <c r="LVQ67" s="683"/>
      <c r="LVR67" s="683"/>
      <c r="LVS67" s="683"/>
      <c r="LVT67" s="683"/>
      <c r="LVU67" s="683"/>
      <c r="LVV67" s="683"/>
      <c r="LVW67" s="683"/>
      <c r="LVX67" s="683"/>
      <c r="LVY67" s="682"/>
      <c r="LVZ67" s="683"/>
      <c r="LWA67" s="683"/>
      <c r="LWB67" s="683"/>
      <c r="LWC67" s="683"/>
      <c r="LWD67" s="683"/>
      <c r="LWE67" s="683"/>
      <c r="LWF67" s="683"/>
      <c r="LWG67" s="683"/>
      <c r="LWH67" s="683"/>
      <c r="LWI67" s="683"/>
      <c r="LWJ67" s="683"/>
      <c r="LWK67" s="683"/>
      <c r="LWL67" s="683"/>
      <c r="LWM67" s="682"/>
      <c r="LWN67" s="683"/>
      <c r="LWO67" s="683"/>
      <c r="LWP67" s="683"/>
      <c r="LWQ67" s="683"/>
      <c r="LWR67" s="683"/>
      <c r="LWS67" s="683"/>
      <c r="LWT67" s="683"/>
      <c r="LWU67" s="683"/>
      <c r="LWV67" s="683"/>
      <c r="LWW67" s="683"/>
      <c r="LWX67" s="683"/>
      <c r="LWY67" s="683"/>
      <c r="LWZ67" s="683"/>
      <c r="LXA67" s="682"/>
      <c r="LXB67" s="683"/>
      <c r="LXC67" s="683"/>
      <c r="LXD67" s="683"/>
      <c r="LXE67" s="683"/>
      <c r="LXF67" s="683"/>
      <c r="LXG67" s="683"/>
      <c r="LXH67" s="683"/>
      <c r="LXI67" s="683"/>
      <c r="LXJ67" s="683"/>
      <c r="LXK67" s="683"/>
      <c r="LXL67" s="683"/>
      <c r="LXM67" s="683"/>
      <c r="LXN67" s="683"/>
      <c r="LXO67" s="682"/>
      <c r="LXP67" s="683"/>
      <c r="LXQ67" s="683"/>
      <c r="LXR67" s="683"/>
      <c r="LXS67" s="683"/>
      <c r="LXT67" s="683"/>
      <c r="LXU67" s="683"/>
      <c r="LXV67" s="683"/>
      <c r="LXW67" s="683"/>
      <c r="LXX67" s="683"/>
      <c r="LXY67" s="683"/>
      <c r="LXZ67" s="683"/>
      <c r="LYA67" s="683"/>
      <c r="LYB67" s="683"/>
      <c r="LYC67" s="682"/>
      <c r="LYD67" s="683"/>
      <c r="LYE67" s="683"/>
      <c r="LYF67" s="683"/>
      <c r="LYG67" s="683"/>
      <c r="LYH67" s="683"/>
      <c r="LYI67" s="683"/>
      <c r="LYJ67" s="683"/>
      <c r="LYK67" s="683"/>
      <c r="LYL67" s="683"/>
      <c r="LYM67" s="683"/>
      <c r="LYN67" s="683"/>
      <c r="LYO67" s="683"/>
      <c r="LYP67" s="683"/>
      <c r="LYQ67" s="682"/>
      <c r="LYR67" s="683"/>
      <c r="LYS67" s="683"/>
      <c r="LYT67" s="683"/>
      <c r="LYU67" s="683"/>
      <c r="LYV67" s="683"/>
      <c r="LYW67" s="683"/>
      <c r="LYX67" s="683"/>
      <c r="LYY67" s="683"/>
      <c r="LYZ67" s="683"/>
      <c r="LZA67" s="683"/>
      <c r="LZB67" s="683"/>
      <c r="LZC67" s="683"/>
      <c r="LZD67" s="683"/>
      <c r="LZE67" s="682"/>
      <c r="LZF67" s="683"/>
      <c r="LZG67" s="683"/>
      <c r="LZH67" s="683"/>
      <c r="LZI67" s="683"/>
      <c r="LZJ67" s="683"/>
      <c r="LZK67" s="683"/>
      <c r="LZL67" s="683"/>
      <c r="LZM67" s="683"/>
      <c r="LZN67" s="683"/>
      <c r="LZO67" s="683"/>
      <c r="LZP67" s="683"/>
      <c r="LZQ67" s="683"/>
      <c r="LZR67" s="683"/>
      <c r="LZS67" s="682"/>
      <c r="LZT67" s="683"/>
      <c r="LZU67" s="683"/>
      <c r="LZV67" s="683"/>
      <c r="LZW67" s="683"/>
      <c r="LZX67" s="683"/>
      <c r="LZY67" s="683"/>
      <c r="LZZ67" s="683"/>
      <c r="MAA67" s="683"/>
      <c r="MAB67" s="683"/>
      <c r="MAC67" s="683"/>
      <c r="MAD67" s="683"/>
      <c r="MAE67" s="683"/>
      <c r="MAF67" s="683"/>
      <c r="MAG67" s="682"/>
      <c r="MAH67" s="683"/>
      <c r="MAI67" s="683"/>
      <c r="MAJ67" s="683"/>
      <c r="MAK67" s="683"/>
      <c r="MAL67" s="683"/>
      <c r="MAM67" s="683"/>
      <c r="MAN67" s="683"/>
      <c r="MAO67" s="683"/>
      <c r="MAP67" s="683"/>
      <c r="MAQ67" s="683"/>
      <c r="MAR67" s="683"/>
      <c r="MAS67" s="683"/>
      <c r="MAT67" s="683"/>
      <c r="MAU67" s="682"/>
      <c r="MAV67" s="683"/>
      <c r="MAW67" s="683"/>
      <c r="MAX67" s="683"/>
      <c r="MAY67" s="683"/>
      <c r="MAZ67" s="683"/>
      <c r="MBA67" s="683"/>
      <c r="MBB67" s="683"/>
      <c r="MBC67" s="683"/>
      <c r="MBD67" s="683"/>
      <c r="MBE67" s="683"/>
      <c r="MBF67" s="683"/>
      <c r="MBG67" s="683"/>
      <c r="MBH67" s="683"/>
      <c r="MBI67" s="682"/>
      <c r="MBJ67" s="683"/>
      <c r="MBK67" s="683"/>
      <c r="MBL67" s="683"/>
      <c r="MBM67" s="683"/>
      <c r="MBN67" s="683"/>
      <c r="MBO67" s="683"/>
      <c r="MBP67" s="683"/>
      <c r="MBQ67" s="683"/>
      <c r="MBR67" s="683"/>
      <c r="MBS67" s="683"/>
      <c r="MBT67" s="683"/>
      <c r="MBU67" s="683"/>
      <c r="MBV67" s="683"/>
      <c r="MBW67" s="682"/>
      <c r="MBX67" s="683"/>
      <c r="MBY67" s="683"/>
      <c r="MBZ67" s="683"/>
      <c r="MCA67" s="683"/>
      <c r="MCB67" s="683"/>
      <c r="MCC67" s="683"/>
      <c r="MCD67" s="683"/>
      <c r="MCE67" s="683"/>
      <c r="MCF67" s="683"/>
      <c r="MCG67" s="683"/>
      <c r="MCH67" s="683"/>
      <c r="MCI67" s="683"/>
      <c r="MCJ67" s="683"/>
      <c r="MCK67" s="682"/>
      <c r="MCL67" s="683"/>
      <c r="MCM67" s="683"/>
      <c r="MCN67" s="683"/>
      <c r="MCO67" s="683"/>
      <c r="MCP67" s="683"/>
      <c r="MCQ67" s="683"/>
      <c r="MCR67" s="683"/>
      <c r="MCS67" s="683"/>
      <c r="MCT67" s="683"/>
      <c r="MCU67" s="683"/>
      <c r="MCV67" s="683"/>
      <c r="MCW67" s="683"/>
      <c r="MCX67" s="683"/>
      <c r="MCY67" s="682"/>
      <c r="MCZ67" s="683"/>
      <c r="MDA67" s="683"/>
      <c r="MDB67" s="683"/>
      <c r="MDC67" s="683"/>
      <c r="MDD67" s="683"/>
      <c r="MDE67" s="683"/>
      <c r="MDF67" s="683"/>
      <c r="MDG67" s="683"/>
      <c r="MDH67" s="683"/>
      <c r="MDI67" s="683"/>
      <c r="MDJ67" s="683"/>
      <c r="MDK67" s="683"/>
      <c r="MDL67" s="683"/>
      <c r="MDM67" s="682"/>
      <c r="MDN67" s="683"/>
      <c r="MDO67" s="683"/>
      <c r="MDP67" s="683"/>
      <c r="MDQ67" s="683"/>
      <c r="MDR67" s="683"/>
      <c r="MDS67" s="683"/>
      <c r="MDT67" s="683"/>
      <c r="MDU67" s="683"/>
      <c r="MDV67" s="683"/>
      <c r="MDW67" s="683"/>
      <c r="MDX67" s="683"/>
      <c r="MDY67" s="683"/>
      <c r="MDZ67" s="683"/>
      <c r="MEA67" s="682"/>
      <c r="MEB67" s="683"/>
      <c r="MEC67" s="683"/>
      <c r="MED67" s="683"/>
      <c r="MEE67" s="683"/>
      <c r="MEF67" s="683"/>
      <c r="MEG67" s="683"/>
      <c r="MEH67" s="683"/>
      <c r="MEI67" s="683"/>
      <c r="MEJ67" s="683"/>
      <c r="MEK67" s="683"/>
      <c r="MEL67" s="683"/>
      <c r="MEM67" s="683"/>
      <c r="MEN67" s="683"/>
      <c r="MEO67" s="682"/>
      <c r="MEP67" s="683"/>
      <c r="MEQ67" s="683"/>
      <c r="MER67" s="683"/>
      <c r="MES67" s="683"/>
      <c r="MET67" s="683"/>
      <c r="MEU67" s="683"/>
      <c r="MEV67" s="683"/>
      <c r="MEW67" s="683"/>
      <c r="MEX67" s="683"/>
      <c r="MEY67" s="683"/>
      <c r="MEZ67" s="683"/>
      <c r="MFA67" s="683"/>
      <c r="MFB67" s="683"/>
      <c r="MFC67" s="682"/>
      <c r="MFD67" s="683"/>
      <c r="MFE67" s="683"/>
      <c r="MFF67" s="683"/>
      <c r="MFG67" s="683"/>
      <c r="MFH67" s="683"/>
      <c r="MFI67" s="683"/>
      <c r="MFJ67" s="683"/>
      <c r="MFK67" s="683"/>
      <c r="MFL67" s="683"/>
      <c r="MFM67" s="683"/>
      <c r="MFN67" s="683"/>
      <c r="MFO67" s="683"/>
      <c r="MFP67" s="683"/>
      <c r="MFQ67" s="682"/>
      <c r="MFR67" s="683"/>
      <c r="MFS67" s="683"/>
      <c r="MFT67" s="683"/>
      <c r="MFU67" s="683"/>
      <c r="MFV67" s="683"/>
      <c r="MFW67" s="683"/>
      <c r="MFX67" s="683"/>
      <c r="MFY67" s="683"/>
      <c r="MFZ67" s="683"/>
      <c r="MGA67" s="683"/>
      <c r="MGB67" s="683"/>
      <c r="MGC67" s="683"/>
      <c r="MGD67" s="683"/>
      <c r="MGE67" s="682"/>
      <c r="MGF67" s="683"/>
      <c r="MGG67" s="683"/>
      <c r="MGH67" s="683"/>
      <c r="MGI67" s="683"/>
      <c r="MGJ67" s="683"/>
      <c r="MGK67" s="683"/>
      <c r="MGL67" s="683"/>
      <c r="MGM67" s="683"/>
      <c r="MGN67" s="683"/>
      <c r="MGO67" s="683"/>
      <c r="MGP67" s="683"/>
      <c r="MGQ67" s="683"/>
      <c r="MGR67" s="683"/>
      <c r="MGS67" s="682"/>
      <c r="MGT67" s="683"/>
      <c r="MGU67" s="683"/>
      <c r="MGV67" s="683"/>
      <c r="MGW67" s="683"/>
      <c r="MGX67" s="683"/>
      <c r="MGY67" s="683"/>
      <c r="MGZ67" s="683"/>
      <c r="MHA67" s="683"/>
      <c r="MHB67" s="683"/>
      <c r="MHC67" s="683"/>
      <c r="MHD67" s="683"/>
      <c r="MHE67" s="683"/>
      <c r="MHF67" s="683"/>
      <c r="MHG67" s="682"/>
      <c r="MHH67" s="683"/>
      <c r="MHI67" s="683"/>
      <c r="MHJ67" s="683"/>
      <c r="MHK67" s="683"/>
      <c r="MHL67" s="683"/>
      <c r="MHM67" s="683"/>
      <c r="MHN67" s="683"/>
      <c r="MHO67" s="683"/>
      <c r="MHP67" s="683"/>
      <c r="MHQ67" s="683"/>
      <c r="MHR67" s="683"/>
      <c r="MHS67" s="683"/>
      <c r="MHT67" s="683"/>
      <c r="MHU67" s="682"/>
      <c r="MHV67" s="683"/>
      <c r="MHW67" s="683"/>
      <c r="MHX67" s="683"/>
      <c r="MHY67" s="683"/>
      <c r="MHZ67" s="683"/>
      <c r="MIA67" s="683"/>
      <c r="MIB67" s="683"/>
      <c r="MIC67" s="683"/>
      <c r="MID67" s="683"/>
      <c r="MIE67" s="683"/>
      <c r="MIF67" s="683"/>
      <c r="MIG67" s="683"/>
      <c r="MIH67" s="683"/>
      <c r="MII67" s="682"/>
      <c r="MIJ67" s="683"/>
      <c r="MIK67" s="683"/>
      <c r="MIL67" s="683"/>
      <c r="MIM67" s="683"/>
      <c r="MIN67" s="683"/>
      <c r="MIO67" s="683"/>
      <c r="MIP67" s="683"/>
      <c r="MIQ67" s="683"/>
      <c r="MIR67" s="683"/>
      <c r="MIS67" s="683"/>
      <c r="MIT67" s="683"/>
      <c r="MIU67" s="683"/>
      <c r="MIV67" s="683"/>
      <c r="MIW67" s="682"/>
      <c r="MIX67" s="683"/>
      <c r="MIY67" s="683"/>
      <c r="MIZ67" s="683"/>
      <c r="MJA67" s="683"/>
      <c r="MJB67" s="683"/>
      <c r="MJC67" s="683"/>
      <c r="MJD67" s="683"/>
      <c r="MJE67" s="683"/>
      <c r="MJF67" s="683"/>
      <c r="MJG67" s="683"/>
      <c r="MJH67" s="683"/>
      <c r="MJI67" s="683"/>
      <c r="MJJ67" s="683"/>
      <c r="MJK67" s="682"/>
      <c r="MJL67" s="683"/>
      <c r="MJM67" s="683"/>
      <c r="MJN67" s="683"/>
      <c r="MJO67" s="683"/>
      <c r="MJP67" s="683"/>
      <c r="MJQ67" s="683"/>
      <c r="MJR67" s="683"/>
      <c r="MJS67" s="683"/>
      <c r="MJT67" s="683"/>
      <c r="MJU67" s="683"/>
      <c r="MJV67" s="683"/>
      <c r="MJW67" s="683"/>
      <c r="MJX67" s="683"/>
      <c r="MJY67" s="682"/>
      <c r="MJZ67" s="683"/>
      <c r="MKA67" s="683"/>
      <c r="MKB67" s="683"/>
      <c r="MKC67" s="683"/>
      <c r="MKD67" s="683"/>
      <c r="MKE67" s="683"/>
      <c r="MKF67" s="683"/>
      <c r="MKG67" s="683"/>
      <c r="MKH67" s="683"/>
      <c r="MKI67" s="683"/>
      <c r="MKJ67" s="683"/>
      <c r="MKK67" s="683"/>
      <c r="MKL67" s="683"/>
      <c r="MKM67" s="682"/>
      <c r="MKN67" s="683"/>
      <c r="MKO67" s="683"/>
      <c r="MKP67" s="683"/>
      <c r="MKQ67" s="683"/>
      <c r="MKR67" s="683"/>
      <c r="MKS67" s="683"/>
      <c r="MKT67" s="683"/>
      <c r="MKU67" s="683"/>
      <c r="MKV67" s="683"/>
      <c r="MKW67" s="683"/>
      <c r="MKX67" s="683"/>
      <c r="MKY67" s="683"/>
      <c r="MKZ67" s="683"/>
      <c r="MLA67" s="682"/>
      <c r="MLB67" s="683"/>
      <c r="MLC67" s="683"/>
      <c r="MLD67" s="683"/>
      <c r="MLE67" s="683"/>
      <c r="MLF67" s="683"/>
      <c r="MLG67" s="683"/>
      <c r="MLH67" s="683"/>
      <c r="MLI67" s="683"/>
      <c r="MLJ67" s="683"/>
      <c r="MLK67" s="683"/>
      <c r="MLL67" s="683"/>
      <c r="MLM67" s="683"/>
      <c r="MLN67" s="683"/>
      <c r="MLO67" s="682"/>
      <c r="MLP67" s="683"/>
      <c r="MLQ67" s="683"/>
      <c r="MLR67" s="683"/>
      <c r="MLS67" s="683"/>
      <c r="MLT67" s="683"/>
      <c r="MLU67" s="683"/>
      <c r="MLV67" s="683"/>
      <c r="MLW67" s="683"/>
      <c r="MLX67" s="683"/>
      <c r="MLY67" s="683"/>
      <c r="MLZ67" s="683"/>
      <c r="MMA67" s="683"/>
      <c r="MMB67" s="683"/>
      <c r="MMC67" s="682"/>
      <c r="MMD67" s="683"/>
      <c r="MME67" s="683"/>
      <c r="MMF67" s="683"/>
      <c r="MMG67" s="683"/>
      <c r="MMH67" s="683"/>
      <c r="MMI67" s="683"/>
      <c r="MMJ67" s="683"/>
      <c r="MMK67" s="683"/>
      <c r="MML67" s="683"/>
      <c r="MMM67" s="683"/>
      <c r="MMN67" s="683"/>
      <c r="MMO67" s="683"/>
      <c r="MMP67" s="683"/>
      <c r="MMQ67" s="682"/>
      <c r="MMR67" s="683"/>
      <c r="MMS67" s="683"/>
      <c r="MMT67" s="683"/>
      <c r="MMU67" s="683"/>
      <c r="MMV67" s="683"/>
      <c r="MMW67" s="683"/>
      <c r="MMX67" s="683"/>
      <c r="MMY67" s="683"/>
      <c r="MMZ67" s="683"/>
      <c r="MNA67" s="683"/>
      <c r="MNB67" s="683"/>
      <c r="MNC67" s="683"/>
      <c r="MND67" s="683"/>
      <c r="MNE67" s="682"/>
      <c r="MNF67" s="683"/>
      <c r="MNG67" s="683"/>
      <c r="MNH67" s="683"/>
      <c r="MNI67" s="683"/>
      <c r="MNJ67" s="683"/>
      <c r="MNK67" s="683"/>
      <c r="MNL67" s="683"/>
      <c r="MNM67" s="683"/>
      <c r="MNN67" s="683"/>
      <c r="MNO67" s="683"/>
      <c r="MNP67" s="683"/>
      <c r="MNQ67" s="683"/>
      <c r="MNR67" s="683"/>
      <c r="MNS67" s="682"/>
      <c r="MNT67" s="683"/>
      <c r="MNU67" s="683"/>
      <c r="MNV67" s="683"/>
      <c r="MNW67" s="683"/>
      <c r="MNX67" s="683"/>
      <c r="MNY67" s="683"/>
      <c r="MNZ67" s="683"/>
      <c r="MOA67" s="683"/>
      <c r="MOB67" s="683"/>
      <c r="MOC67" s="683"/>
      <c r="MOD67" s="683"/>
      <c r="MOE67" s="683"/>
      <c r="MOF67" s="683"/>
      <c r="MOG67" s="682"/>
      <c r="MOH67" s="683"/>
      <c r="MOI67" s="683"/>
      <c r="MOJ67" s="683"/>
      <c r="MOK67" s="683"/>
      <c r="MOL67" s="683"/>
      <c r="MOM67" s="683"/>
      <c r="MON67" s="683"/>
      <c r="MOO67" s="683"/>
      <c r="MOP67" s="683"/>
      <c r="MOQ67" s="683"/>
      <c r="MOR67" s="683"/>
      <c r="MOS67" s="683"/>
      <c r="MOT67" s="683"/>
      <c r="MOU67" s="682"/>
      <c r="MOV67" s="683"/>
      <c r="MOW67" s="683"/>
      <c r="MOX67" s="683"/>
      <c r="MOY67" s="683"/>
      <c r="MOZ67" s="683"/>
      <c r="MPA67" s="683"/>
      <c r="MPB67" s="683"/>
      <c r="MPC67" s="683"/>
      <c r="MPD67" s="683"/>
      <c r="MPE67" s="683"/>
      <c r="MPF67" s="683"/>
      <c r="MPG67" s="683"/>
      <c r="MPH67" s="683"/>
      <c r="MPI67" s="682"/>
      <c r="MPJ67" s="683"/>
      <c r="MPK67" s="683"/>
      <c r="MPL67" s="683"/>
      <c r="MPM67" s="683"/>
      <c r="MPN67" s="683"/>
      <c r="MPO67" s="683"/>
      <c r="MPP67" s="683"/>
      <c r="MPQ67" s="683"/>
      <c r="MPR67" s="683"/>
      <c r="MPS67" s="683"/>
      <c r="MPT67" s="683"/>
      <c r="MPU67" s="683"/>
      <c r="MPV67" s="683"/>
      <c r="MPW67" s="682"/>
      <c r="MPX67" s="683"/>
      <c r="MPY67" s="683"/>
      <c r="MPZ67" s="683"/>
      <c r="MQA67" s="683"/>
      <c r="MQB67" s="683"/>
      <c r="MQC67" s="683"/>
      <c r="MQD67" s="683"/>
      <c r="MQE67" s="683"/>
      <c r="MQF67" s="683"/>
      <c r="MQG67" s="683"/>
      <c r="MQH67" s="683"/>
      <c r="MQI67" s="683"/>
      <c r="MQJ67" s="683"/>
      <c r="MQK67" s="682"/>
      <c r="MQL67" s="683"/>
      <c r="MQM67" s="683"/>
      <c r="MQN67" s="683"/>
      <c r="MQO67" s="683"/>
      <c r="MQP67" s="683"/>
      <c r="MQQ67" s="683"/>
      <c r="MQR67" s="683"/>
      <c r="MQS67" s="683"/>
      <c r="MQT67" s="683"/>
      <c r="MQU67" s="683"/>
      <c r="MQV67" s="683"/>
      <c r="MQW67" s="683"/>
      <c r="MQX67" s="683"/>
      <c r="MQY67" s="682"/>
      <c r="MQZ67" s="683"/>
      <c r="MRA67" s="683"/>
      <c r="MRB67" s="683"/>
      <c r="MRC67" s="683"/>
      <c r="MRD67" s="683"/>
      <c r="MRE67" s="683"/>
      <c r="MRF67" s="683"/>
      <c r="MRG67" s="683"/>
      <c r="MRH67" s="683"/>
      <c r="MRI67" s="683"/>
      <c r="MRJ67" s="683"/>
      <c r="MRK67" s="683"/>
      <c r="MRL67" s="683"/>
      <c r="MRM67" s="682"/>
      <c r="MRN67" s="683"/>
      <c r="MRO67" s="683"/>
      <c r="MRP67" s="683"/>
      <c r="MRQ67" s="683"/>
      <c r="MRR67" s="683"/>
      <c r="MRS67" s="683"/>
      <c r="MRT67" s="683"/>
      <c r="MRU67" s="683"/>
      <c r="MRV67" s="683"/>
      <c r="MRW67" s="683"/>
      <c r="MRX67" s="683"/>
      <c r="MRY67" s="683"/>
      <c r="MRZ67" s="683"/>
      <c r="MSA67" s="682"/>
      <c r="MSB67" s="683"/>
      <c r="MSC67" s="683"/>
      <c r="MSD67" s="683"/>
      <c r="MSE67" s="683"/>
      <c r="MSF67" s="683"/>
      <c r="MSG67" s="683"/>
      <c r="MSH67" s="683"/>
      <c r="MSI67" s="683"/>
      <c r="MSJ67" s="683"/>
      <c r="MSK67" s="683"/>
      <c r="MSL67" s="683"/>
      <c r="MSM67" s="683"/>
      <c r="MSN67" s="683"/>
      <c r="MSO67" s="682"/>
      <c r="MSP67" s="683"/>
      <c r="MSQ67" s="683"/>
      <c r="MSR67" s="683"/>
      <c r="MSS67" s="683"/>
      <c r="MST67" s="683"/>
      <c r="MSU67" s="683"/>
      <c r="MSV67" s="683"/>
      <c r="MSW67" s="683"/>
      <c r="MSX67" s="683"/>
      <c r="MSY67" s="683"/>
      <c r="MSZ67" s="683"/>
      <c r="MTA67" s="683"/>
      <c r="MTB67" s="683"/>
      <c r="MTC67" s="682"/>
      <c r="MTD67" s="683"/>
      <c r="MTE67" s="683"/>
      <c r="MTF67" s="683"/>
      <c r="MTG67" s="683"/>
      <c r="MTH67" s="683"/>
      <c r="MTI67" s="683"/>
      <c r="MTJ67" s="683"/>
      <c r="MTK67" s="683"/>
      <c r="MTL67" s="683"/>
      <c r="MTM67" s="683"/>
      <c r="MTN67" s="683"/>
      <c r="MTO67" s="683"/>
      <c r="MTP67" s="683"/>
      <c r="MTQ67" s="682"/>
      <c r="MTR67" s="683"/>
      <c r="MTS67" s="683"/>
      <c r="MTT67" s="683"/>
      <c r="MTU67" s="683"/>
      <c r="MTV67" s="683"/>
      <c r="MTW67" s="683"/>
      <c r="MTX67" s="683"/>
      <c r="MTY67" s="683"/>
      <c r="MTZ67" s="683"/>
      <c r="MUA67" s="683"/>
      <c r="MUB67" s="683"/>
      <c r="MUC67" s="683"/>
      <c r="MUD67" s="683"/>
      <c r="MUE67" s="682"/>
      <c r="MUF67" s="683"/>
      <c r="MUG67" s="683"/>
      <c r="MUH67" s="683"/>
      <c r="MUI67" s="683"/>
      <c r="MUJ67" s="683"/>
      <c r="MUK67" s="683"/>
      <c r="MUL67" s="683"/>
      <c r="MUM67" s="683"/>
      <c r="MUN67" s="683"/>
      <c r="MUO67" s="683"/>
      <c r="MUP67" s="683"/>
      <c r="MUQ67" s="683"/>
      <c r="MUR67" s="683"/>
      <c r="MUS67" s="682"/>
      <c r="MUT67" s="683"/>
      <c r="MUU67" s="683"/>
      <c r="MUV67" s="683"/>
      <c r="MUW67" s="683"/>
      <c r="MUX67" s="683"/>
      <c r="MUY67" s="683"/>
      <c r="MUZ67" s="683"/>
      <c r="MVA67" s="683"/>
      <c r="MVB67" s="683"/>
      <c r="MVC67" s="683"/>
      <c r="MVD67" s="683"/>
      <c r="MVE67" s="683"/>
      <c r="MVF67" s="683"/>
      <c r="MVG67" s="682"/>
      <c r="MVH67" s="683"/>
      <c r="MVI67" s="683"/>
      <c r="MVJ67" s="683"/>
      <c r="MVK67" s="683"/>
      <c r="MVL67" s="683"/>
      <c r="MVM67" s="683"/>
      <c r="MVN67" s="683"/>
      <c r="MVO67" s="683"/>
      <c r="MVP67" s="683"/>
      <c r="MVQ67" s="683"/>
      <c r="MVR67" s="683"/>
      <c r="MVS67" s="683"/>
      <c r="MVT67" s="683"/>
      <c r="MVU67" s="682"/>
      <c r="MVV67" s="683"/>
      <c r="MVW67" s="683"/>
      <c r="MVX67" s="683"/>
      <c r="MVY67" s="683"/>
      <c r="MVZ67" s="683"/>
      <c r="MWA67" s="683"/>
      <c r="MWB67" s="683"/>
      <c r="MWC67" s="683"/>
      <c r="MWD67" s="683"/>
      <c r="MWE67" s="683"/>
      <c r="MWF67" s="683"/>
      <c r="MWG67" s="683"/>
      <c r="MWH67" s="683"/>
      <c r="MWI67" s="682"/>
      <c r="MWJ67" s="683"/>
      <c r="MWK67" s="683"/>
      <c r="MWL67" s="683"/>
      <c r="MWM67" s="683"/>
      <c r="MWN67" s="683"/>
      <c r="MWO67" s="683"/>
      <c r="MWP67" s="683"/>
      <c r="MWQ67" s="683"/>
      <c r="MWR67" s="683"/>
      <c r="MWS67" s="683"/>
      <c r="MWT67" s="683"/>
      <c r="MWU67" s="683"/>
      <c r="MWV67" s="683"/>
      <c r="MWW67" s="682"/>
      <c r="MWX67" s="683"/>
      <c r="MWY67" s="683"/>
      <c r="MWZ67" s="683"/>
      <c r="MXA67" s="683"/>
      <c r="MXB67" s="683"/>
      <c r="MXC67" s="683"/>
      <c r="MXD67" s="683"/>
      <c r="MXE67" s="683"/>
      <c r="MXF67" s="683"/>
      <c r="MXG67" s="683"/>
      <c r="MXH67" s="683"/>
      <c r="MXI67" s="683"/>
      <c r="MXJ67" s="683"/>
      <c r="MXK67" s="682"/>
      <c r="MXL67" s="683"/>
      <c r="MXM67" s="683"/>
      <c r="MXN67" s="683"/>
      <c r="MXO67" s="683"/>
      <c r="MXP67" s="683"/>
      <c r="MXQ67" s="683"/>
      <c r="MXR67" s="683"/>
      <c r="MXS67" s="683"/>
      <c r="MXT67" s="683"/>
      <c r="MXU67" s="683"/>
      <c r="MXV67" s="683"/>
      <c r="MXW67" s="683"/>
      <c r="MXX67" s="683"/>
      <c r="MXY67" s="682"/>
      <c r="MXZ67" s="683"/>
      <c r="MYA67" s="683"/>
      <c r="MYB67" s="683"/>
      <c r="MYC67" s="683"/>
      <c r="MYD67" s="683"/>
      <c r="MYE67" s="683"/>
      <c r="MYF67" s="683"/>
      <c r="MYG67" s="683"/>
      <c r="MYH67" s="683"/>
      <c r="MYI67" s="683"/>
      <c r="MYJ67" s="683"/>
      <c r="MYK67" s="683"/>
      <c r="MYL67" s="683"/>
      <c r="MYM67" s="682"/>
      <c r="MYN67" s="683"/>
      <c r="MYO67" s="683"/>
      <c r="MYP67" s="683"/>
      <c r="MYQ67" s="683"/>
      <c r="MYR67" s="683"/>
      <c r="MYS67" s="683"/>
      <c r="MYT67" s="683"/>
      <c r="MYU67" s="683"/>
      <c r="MYV67" s="683"/>
      <c r="MYW67" s="683"/>
      <c r="MYX67" s="683"/>
      <c r="MYY67" s="683"/>
      <c r="MYZ67" s="683"/>
      <c r="MZA67" s="682"/>
      <c r="MZB67" s="683"/>
      <c r="MZC67" s="683"/>
      <c r="MZD67" s="683"/>
      <c r="MZE67" s="683"/>
      <c r="MZF67" s="683"/>
      <c r="MZG67" s="683"/>
      <c r="MZH67" s="683"/>
      <c r="MZI67" s="683"/>
      <c r="MZJ67" s="683"/>
      <c r="MZK67" s="683"/>
      <c r="MZL67" s="683"/>
      <c r="MZM67" s="683"/>
      <c r="MZN67" s="683"/>
      <c r="MZO67" s="682"/>
      <c r="MZP67" s="683"/>
      <c r="MZQ67" s="683"/>
      <c r="MZR67" s="683"/>
      <c r="MZS67" s="683"/>
      <c r="MZT67" s="683"/>
      <c r="MZU67" s="683"/>
      <c r="MZV67" s="683"/>
      <c r="MZW67" s="683"/>
      <c r="MZX67" s="683"/>
      <c r="MZY67" s="683"/>
      <c r="MZZ67" s="683"/>
      <c r="NAA67" s="683"/>
      <c r="NAB67" s="683"/>
      <c r="NAC67" s="682"/>
      <c r="NAD67" s="683"/>
      <c r="NAE67" s="683"/>
      <c r="NAF67" s="683"/>
      <c r="NAG67" s="683"/>
      <c r="NAH67" s="683"/>
      <c r="NAI67" s="683"/>
      <c r="NAJ67" s="683"/>
      <c r="NAK67" s="683"/>
      <c r="NAL67" s="683"/>
      <c r="NAM67" s="683"/>
      <c r="NAN67" s="683"/>
      <c r="NAO67" s="683"/>
      <c r="NAP67" s="683"/>
      <c r="NAQ67" s="682"/>
      <c r="NAR67" s="683"/>
      <c r="NAS67" s="683"/>
      <c r="NAT67" s="683"/>
      <c r="NAU67" s="683"/>
      <c r="NAV67" s="683"/>
      <c r="NAW67" s="683"/>
      <c r="NAX67" s="683"/>
      <c r="NAY67" s="683"/>
      <c r="NAZ67" s="683"/>
      <c r="NBA67" s="683"/>
      <c r="NBB67" s="683"/>
      <c r="NBC67" s="683"/>
      <c r="NBD67" s="683"/>
      <c r="NBE67" s="682"/>
      <c r="NBF67" s="683"/>
      <c r="NBG67" s="683"/>
      <c r="NBH67" s="683"/>
      <c r="NBI67" s="683"/>
      <c r="NBJ67" s="683"/>
      <c r="NBK67" s="683"/>
      <c r="NBL67" s="683"/>
      <c r="NBM67" s="683"/>
      <c r="NBN67" s="683"/>
      <c r="NBO67" s="683"/>
      <c r="NBP67" s="683"/>
      <c r="NBQ67" s="683"/>
      <c r="NBR67" s="683"/>
      <c r="NBS67" s="682"/>
      <c r="NBT67" s="683"/>
      <c r="NBU67" s="683"/>
      <c r="NBV67" s="683"/>
      <c r="NBW67" s="683"/>
      <c r="NBX67" s="683"/>
      <c r="NBY67" s="683"/>
      <c r="NBZ67" s="683"/>
      <c r="NCA67" s="683"/>
      <c r="NCB67" s="683"/>
      <c r="NCC67" s="683"/>
      <c r="NCD67" s="683"/>
      <c r="NCE67" s="683"/>
      <c r="NCF67" s="683"/>
      <c r="NCG67" s="682"/>
      <c r="NCH67" s="683"/>
      <c r="NCI67" s="683"/>
      <c r="NCJ67" s="683"/>
      <c r="NCK67" s="683"/>
      <c r="NCL67" s="683"/>
      <c r="NCM67" s="683"/>
      <c r="NCN67" s="683"/>
      <c r="NCO67" s="683"/>
      <c r="NCP67" s="683"/>
      <c r="NCQ67" s="683"/>
      <c r="NCR67" s="683"/>
      <c r="NCS67" s="683"/>
      <c r="NCT67" s="683"/>
      <c r="NCU67" s="682"/>
      <c r="NCV67" s="683"/>
      <c r="NCW67" s="683"/>
      <c r="NCX67" s="683"/>
      <c r="NCY67" s="683"/>
      <c r="NCZ67" s="683"/>
      <c r="NDA67" s="683"/>
      <c r="NDB67" s="683"/>
      <c r="NDC67" s="683"/>
      <c r="NDD67" s="683"/>
      <c r="NDE67" s="683"/>
      <c r="NDF67" s="683"/>
      <c r="NDG67" s="683"/>
      <c r="NDH67" s="683"/>
      <c r="NDI67" s="682"/>
      <c r="NDJ67" s="683"/>
      <c r="NDK67" s="683"/>
      <c r="NDL67" s="683"/>
      <c r="NDM67" s="683"/>
      <c r="NDN67" s="683"/>
      <c r="NDO67" s="683"/>
      <c r="NDP67" s="683"/>
      <c r="NDQ67" s="683"/>
      <c r="NDR67" s="683"/>
      <c r="NDS67" s="683"/>
      <c r="NDT67" s="683"/>
      <c r="NDU67" s="683"/>
      <c r="NDV67" s="683"/>
      <c r="NDW67" s="682"/>
      <c r="NDX67" s="683"/>
      <c r="NDY67" s="683"/>
      <c r="NDZ67" s="683"/>
      <c r="NEA67" s="683"/>
      <c r="NEB67" s="683"/>
      <c r="NEC67" s="683"/>
      <c r="NED67" s="683"/>
      <c r="NEE67" s="683"/>
      <c r="NEF67" s="683"/>
      <c r="NEG67" s="683"/>
      <c r="NEH67" s="683"/>
      <c r="NEI67" s="683"/>
      <c r="NEJ67" s="683"/>
      <c r="NEK67" s="682"/>
      <c r="NEL67" s="683"/>
      <c r="NEM67" s="683"/>
      <c r="NEN67" s="683"/>
      <c r="NEO67" s="683"/>
      <c r="NEP67" s="683"/>
      <c r="NEQ67" s="683"/>
      <c r="NER67" s="683"/>
      <c r="NES67" s="683"/>
      <c r="NET67" s="683"/>
      <c r="NEU67" s="683"/>
      <c r="NEV67" s="683"/>
      <c r="NEW67" s="683"/>
      <c r="NEX67" s="683"/>
      <c r="NEY67" s="682"/>
      <c r="NEZ67" s="683"/>
      <c r="NFA67" s="683"/>
      <c r="NFB67" s="683"/>
      <c r="NFC67" s="683"/>
      <c r="NFD67" s="683"/>
      <c r="NFE67" s="683"/>
      <c r="NFF67" s="683"/>
      <c r="NFG67" s="683"/>
      <c r="NFH67" s="683"/>
      <c r="NFI67" s="683"/>
      <c r="NFJ67" s="683"/>
      <c r="NFK67" s="683"/>
      <c r="NFL67" s="683"/>
      <c r="NFM67" s="682"/>
      <c r="NFN67" s="683"/>
      <c r="NFO67" s="683"/>
      <c r="NFP67" s="683"/>
      <c r="NFQ67" s="683"/>
      <c r="NFR67" s="683"/>
      <c r="NFS67" s="683"/>
      <c r="NFT67" s="683"/>
      <c r="NFU67" s="683"/>
      <c r="NFV67" s="683"/>
      <c r="NFW67" s="683"/>
      <c r="NFX67" s="683"/>
      <c r="NFY67" s="683"/>
      <c r="NFZ67" s="683"/>
      <c r="NGA67" s="682"/>
      <c r="NGB67" s="683"/>
      <c r="NGC67" s="683"/>
      <c r="NGD67" s="683"/>
      <c r="NGE67" s="683"/>
      <c r="NGF67" s="683"/>
      <c r="NGG67" s="683"/>
      <c r="NGH67" s="683"/>
      <c r="NGI67" s="683"/>
      <c r="NGJ67" s="683"/>
      <c r="NGK67" s="683"/>
      <c r="NGL67" s="683"/>
      <c r="NGM67" s="683"/>
      <c r="NGN67" s="683"/>
      <c r="NGO67" s="682"/>
      <c r="NGP67" s="683"/>
      <c r="NGQ67" s="683"/>
      <c r="NGR67" s="683"/>
      <c r="NGS67" s="683"/>
      <c r="NGT67" s="683"/>
      <c r="NGU67" s="683"/>
      <c r="NGV67" s="683"/>
      <c r="NGW67" s="683"/>
      <c r="NGX67" s="683"/>
      <c r="NGY67" s="683"/>
      <c r="NGZ67" s="683"/>
      <c r="NHA67" s="683"/>
      <c r="NHB67" s="683"/>
      <c r="NHC67" s="682"/>
      <c r="NHD67" s="683"/>
      <c r="NHE67" s="683"/>
      <c r="NHF67" s="683"/>
      <c r="NHG67" s="683"/>
      <c r="NHH67" s="683"/>
      <c r="NHI67" s="683"/>
      <c r="NHJ67" s="683"/>
      <c r="NHK67" s="683"/>
      <c r="NHL67" s="683"/>
      <c r="NHM67" s="683"/>
      <c r="NHN67" s="683"/>
      <c r="NHO67" s="683"/>
      <c r="NHP67" s="683"/>
      <c r="NHQ67" s="682"/>
      <c r="NHR67" s="683"/>
      <c r="NHS67" s="683"/>
      <c r="NHT67" s="683"/>
      <c r="NHU67" s="683"/>
      <c r="NHV67" s="683"/>
      <c r="NHW67" s="683"/>
      <c r="NHX67" s="683"/>
      <c r="NHY67" s="683"/>
      <c r="NHZ67" s="683"/>
      <c r="NIA67" s="683"/>
      <c r="NIB67" s="683"/>
      <c r="NIC67" s="683"/>
      <c r="NID67" s="683"/>
      <c r="NIE67" s="682"/>
      <c r="NIF67" s="683"/>
      <c r="NIG67" s="683"/>
      <c r="NIH67" s="683"/>
      <c r="NII67" s="683"/>
      <c r="NIJ67" s="683"/>
      <c r="NIK67" s="683"/>
      <c r="NIL67" s="683"/>
      <c r="NIM67" s="683"/>
      <c r="NIN67" s="683"/>
      <c r="NIO67" s="683"/>
      <c r="NIP67" s="683"/>
      <c r="NIQ67" s="683"/>
      <c r="NIR67" s="683"/>
      <c r="NIS67" s="682"/>
      <c r="NIT67" s="683"/>
      <c r="NIU67" s="683"/>
      <c r="NIV67" s="683"/>
      <c r="NIW67" s="683"/>
      <c r="NIX67" s="683"/>
      <c r="NIY67" s="683"/>
      <c r="NIZ67" s="683"/>
      <c r="NJA67" s="683"/>
      <c r="NJB67" s="683"/>
      <c r="NJC67" s="683"/>
      <c r="NJD67" s="683"/>
      <c r="NJE67" s="683"/>
      <c r="NJF67" s="683"/>
      <c r="NJG67" s="682"/>
      <c r="NJH67" s="683"/>
      <c r="NJI67" s="683"/>
      <c r="NJJ67" s="683"/>
      <c r="NJK67" s="683"/>
      <c r="NJL67" s="683"/>
      <c r="NJM67" s="683"/>
      <c r="NJN67" s="683"/>
      <c r="NJO67" s="683"/>
      <c r="NJP67" s="683"/>
      <c r="NJQ67" s="683"/>
      <c r="NJR67" s="683"/>
      <c r="NJS67" s="683"/>
      <c r="NJT67" s="683"/>
      <c r="NJU67" s="682"/>
      <c r="NJV67" s="683"/>
      <c r="NJW67" s="683"/>
      <c r="NJX67" s="683"/>
      <c r="NJY67" s="683"/>
      <c r="NJZ67" s="683"/>
      <c r="NKA67" s="683"/>
      <c r="NKB67" s="683"/>
      <c r="NKC67" s="683"/>
      <c r="NKD67" s="683"/>
      <c r="NKE67" s="683"/>
      <c r="NKF67" s="683"/>
      <c r="NKG67" s="683"/>
      <c r="NKH67" s="683"/>
      <c r="NKI67" s="682"/>
      <c r="NKJ67" s="683"/>
      <c r="NKK67" s="683"/>
      <c r="NKL67" s="683"/>
      <c r="NKM67" s="683"/>
      <c r="NKN67" s="683"/>
      <c r="NKO67" s="683"/>
      <c r="NKP67" s="683"/>
      <c r="NKQ67" s="683"/>
      <c r="NKR67" s="683"/>
      <c r="NKS67" s="683"/>
      <c r="NKT67" s="683"/>
      <c r="NKU67" s="683"/>
      <c r="NKV67" s="683"/>
      <c r="NKW67" s="682"/>
      <c r="NKX67" s="683"/>
      <c r="NKY67" s="683"/>
      <c r="NKZ67" s="683"/>
      <c r="NLA67" s="683"/>
      <c r="NLB67" s="683"/>
      <c r="NLC67" s="683"/>
      <c r="NLD67" s="683"/>
      <c r="NLE67" s="683"/>
      <c r="NLF67" s="683"/>
      <c r="NLG67" s="683"/>
      <c r="NLH67" s="683"/>
      <c r="NLI67" s="683"/>
      <c r="NLJ67" s="683"/>
      <c r="NLK67" s="682"/>
      <c r="NLL67" s="683"/>
      <c r="NLM67" s="683"/>
      <c r="NLN67" s="683"/>
      <c r="NLO67" s="683"/>
      <c r="NLP67" s="683"/>
      <c r="NLQ67" s="683"/>
      <c r="NLR67" s="683"/>
      <c r="NLS67" s="683"/>
      <c r="NLT67" s="683"/>
      <c r="NLU67" s="683"/>
      <c r="NLV67" s="683"/>
      <c r="NLW67" s="683"/>
      <c r="NLX67" s="683"/>
      <c r="NLY67" s="682"/>
      <c r="NLZ67" s="683"/>
      <c r="NMA67" s="683"/>
      <c r="NMB67" s="683"/>
      <c r="NMC67" s="683"/>
      <c r="NMD67" s="683"/>
      <c r="NME67" s="683"/>
      <c r="NMF67" s="683"/>
      <c r="NMG67" s="683"/>
      <c r="NMH67" s="683"/>
      <c r="NMI67" s="683"/>
      <c r="NMJ67" s="683"/>
      <c r="NMK67" s="683"/>
      <c r="NML67" s="683"/>
      <c r="NMM67" s="682"/>
      <c r="NMN67" s="683"/>
      <c r="NMO67" s="683"/>
      <c r="NMP67" s="683"/>
      <c r="NMQ67" s="683"/>
      <c r="NMR67" s="683"/>
      <c r="NMS67" s="683"/>
      <c r="NMT67" s="683"/>
      <c r="NMU67" s="683"/>
      <c r="NMV67" s="683"/>
      <c r="NMW67" s="683"/>
      <c r="NMX67" s="683"/>
      <c r="NMY67" s="683"/>
      <c r="NMZ67" s="683"/>
      <c r="NNA67" s="682"/>
      <c r="NNB67" s="683"/>
      <c r="NNC67" s="683"/>
      <c r="NND67" s="683"/>
      <c r="NNE67" s="683"/>
      <c r="NNF67" s="683"/>
      <c r="NNG67" s="683"/>
      <c r="NNH67" s="683"/>
      <c r="NNI67" s="683"/>
      <c r="NNJ67" s="683"/>
      <c r="NNK67" s="683"/>
      <c r="NNL67" s="683"/>
      <c r="NNM67" s="683"/>
      <c r="NNN67" s="683"/>
      <c r="NNO67" s="682"/>
      <c r="NNP67" s="683"/>
      <c r="NNQ67" s="683"/>
      <c r="NNR67" s="683"/>
      <c r="NNS67" s="683"/>
      <c r="NNT67" s="683"/>
      <c r="NNU67" s="683"/>
      <c r="NNV67" s="683"/>
      <c r="NNW67" s="683"/>
      <c r="NNX67" s="683"/>
      <c r="NNY67" s="683"/>
      <c r="NNZ67" s="683"/>
      <c r="NOA67" s="683"/>
      <c r="NOB67" s="683"/>
      <c r="NOC67" s="682"/>
      <c r="NOD67" s="683"/>
      <c r="NOE67" s="683"/>
      <c r="NOF67" s="683"/>
      <c r="NOG67" s="683"/>
      <c r="NOH67" s="683"/>
      <c r="NOI67" s="683"/>
      <c r="NOJ67" s="683"/>
      <c r="NOK67" s="683"/>
      <c r="NOL67" s="683"/>
      <c r="NOM67" s="683"/>
      <c r="NON67" s="683"/>
      <c r="NOO67" s="683"/>
      <c r="NOP67" s="683"/>
      <c r="NOQ67" s="682"/>
      <c r="NOR67" s="683"/>
      <c r="NOS67" s="683"/>
      <c r="NOT67" s="683"/>
      <c r="NOU67" s="683"/>
      <c r="NOV67" s="683"/>
      <c r="NOW67" s="683"/>
      <c r="NOX67" s="683"/>
      <c r="NOY67" s="683"/>
      <c r="NOZ67" s="683"/>
      <c r="NPA67" s="683"/>
      <c r="NPB67" s="683"/>
      <c r="NPC67" s="683"/>
      <c r="NPD67" s="683"/>
      <c r="NPE67" s="682"/>
      <c r="NPF67" s="683"/>
      <c r="NPG67" s="683"/>
      <c r="NPH67" s="683"/>
      <c r="NPI67" s="683"/>
      <c r="NPJ67" s="683"/>
      <c r="NPK67" s="683"/>
      <c r="NPL67" s="683"/>
      <c r="NPM67" s="683"/>
      <c r="NPN67" s="683"/>
      <c r="NPO67" s="683"/>
      <c r="NPP67" s="683"/>
      <c r="NPQ67" s="683"/>
      <c r="NPR67" s="683"/>
      <c r="NPS67" s="682"/>
      <c r="NPT67" s="683"/>
      <c r="NPU67" s="683"/>
      <c r="NPV67" s="683"/>
      <c r="NPW67" s="683"/>
      <c r="NPX67" s="683"/>
      <c r="NPY67" s="683"/>
      <c r="NPZ67" s="683"/>
      <c r="NQA67" s="683"/>
      <c r="NQB67" s="683"/>
      <c r="NQC67" s="683"/>
      <c r="NQD67" s="683"/>
      <c r="NQE67" s="683"/>
      <c r="NQF67" s="683"/>
      <c r="NQG67" s="682"/>
      <c r="NQH67" s="683"/>
      <c r="NQI67" s="683"/>
      <c r="NQJ67" s="683"/>
      <c r="NQK67" s="683"/>
      <c r="NQL67" s="683"/>
      <c r="NQM67" s="683"/>
      <c r="NQN67" s="683"/>
      <c r="NQO67" s="683"/>
      <c r="NQP67" s="683"/>
      <c r="NQQ67" s="683"/>
      <c r="NQR67" s="683"/>
      <c r="NQS67" s="683"/>
      <c r="NQT67" s="683"/>
      <c r="NQU67" s="682"/>
      <c r="NQV67" s="683"/>
      <c r="NQW67" s="683"/>
      <c r="NQX67" s="683"/>
      <c r="NQY67" s="683"/>
      <c r="NQZ67" s="683"/>
      <c r="NRA67" s="683"/>
      <c r="NRB67" s="683"/>
      <c r="NRC67" s="683"/>
      <c r="NRD67" s="683"/>
      <c r="NRE67" s="683"/>
      <c r="NRF67" s="683"/>
      <c r="NRG67" s="683"/>
      <c r="NRH67" s="683"/>
      <c r="NRI67" s="682"/>
      <c r="NRJ67" s="683"/>
      <c r="NRK67" s="683"/>
      <c r="NRL67" s="683"/>
      <c r="NRM67" s="683"/>
      <c r="NRN67" s="683"/>
      <c r="NRO67" s="683"/>
      <c r="NRP67" s="683"/>
      <c r="NRQ67" s="683"/>
      <c r="NRR67" s="683"/>
      <c r="NRS67" s="683"/>
      <c r="NRT67" s="683"/>
      <c r="NRU67" s="683"/>
      <c r="NRV67" s="683"/>
      <c r="NRW67" s="682"/>
      <c r="NRX67" s="683"/>
      <c r="NRY67" s="683"/>
      <c r="NRZ67" s="683"/>
      <c r="NSA67" s="683"/>
      <c r="NSB67" s="683"/>
      <c r="NSC67" s="683"/>
      <c r="NSD67" s="683"/>
      <c r="NSE67" s="683"/>
      <c r="NSF67" s="683"/>
      <c r="NSG67" s="683"/>
      <c r="NSH67" s="683"/>
      <c r="NSI67" s="683"/>
      <c r="NSJ67" s="683"/>
      <c r="NSK67" s="682"/>
      <c r="NSL67" s="683"/>
      <c r="NSM67" s="683"/>
      <c r="NSN67" s="683"/>
      <c r="NSO67" s="683"/>
      <c r="NSP67" s="683"/>
      <c r="NSQ67" s="683"/>
      <c r="NSR67" s="683"/>
      <c r="NSS67" s="683"/>
      <c r="NST67" s="683"/>
      <c r="NSU67" s="683"/>
      <c r="NSV67" s="683"/>
      <c r="NSW67" s="683"/>
      <c r="NSX67" s="683"/>
      <c r="NSY67" s="682"/>
      <c r="NSZ67" s="683"/>
      <c r="NTA67" s="683"/>
      <c r="NTB67" s="683"/>
      <c r="NTC67" s="683"/>
      <c r="NTD67" s="683"/>
      <c r="NTE67" s="683"/>
      <c r="NTF67" s="683"/>
      <c r="NTG67" s="683"/>
      <c r="NTH67" s="683"/>
      <c r="NTI67" s="683"/>
      <c r="NTJ67" s="683"/>
      <c r="NTK67" s="683"/>
      <c r="NTL67" s="683"/>
      <c r="NTM67" s="682"/>
      <c r="NTN67" s="683"/>
      <c r="NTO67" s="683"/>
      <c r="NTP67" s="683"/>
      <c r="NTQ67" s="683"/>
      <c r="NTR67" s="683"/>
      <c r="NTS67" s="683"/>
      <c r="NTT67" s="683"/>
      <c r="NTU67" s="683"/>
      <c r="NTV67" s="683"/>
      <c r="NTW67" s="683"/>
      <c r="NTX67" s="683"/>
      <c r="NTY67" s="683"/>
      <c r="NTZ67" s="683"/>
      <c r="NUA67" s="682"/>
      <c r="NUB67" s="683"/>
      <c r="NUC67" s="683"/>
      <c r="NUD67" s="683"/>
      <c r="NUE67" s="683"/>
      <c r="NUF67" s="683"/>
      <c r="NUG67" s="683"/>
      <c r="NUH67" s="683"/>
      <c r="NUI67" s="683"/>
      <c r="NUJ67" s="683"/>
      <c r="NUK67" s="683"/>
      <c r="NUL67" s="683"/>
      <c r="NUM67" s="683"/>
      <c r="NUN67" s="683"/>
      <c r="NUO67" s="682"/>
      <c r="NUP67" s="683"/>
      <c r="NUQ67" s="683"/>
      <c r="NUR67" s="683"/>
      <c r="NUS67" s="683"/>
      <c r="NUT67" s="683"/>
      <c r="NUU67" s="683"/>
      <c r="NUV67" s="683"/>
      <c r="NUW67" s="683"/>
      <c r="NUX67" s="683"/>
      <c r="NUY67" s="683"/>
      <c r="NUZ67" s="683"/>
      <c r="NVA67" s="683"/>
      <c r="NVB67" s="683"/>
      <c r="NVC67" s="682"/>
      <c r="NVD67" s="683"/>
      <c r="NVE67" s="683"/>
      <c r="NVF67" s="683"/>
      <c r="NVG67" s="683"/>
      <c r="NVH67" s="683"/>
      <c r="NVI67" s="683"/>
      <c r="NVJ67" s="683"/>
      <c r="NVK67" s="683"/>
      <c r="NVL67" s="683"/>
      <c r="NVM67" s="683"/>
      <c r="NVN67" s="683"/>
      <c r="NVO67" s="683"/>
      <c r="NVP67" s="683"/>
      <c r="NVQ67" s="682"/>
      <c r="NVR67" s="683"/>
      <c r="NVS67" s="683"/>
      <c r="NVT67" s="683"/>
      <c r="NVU67" s="683"/>
      <c r="NVV67" s="683"/>
      <c r="NVW67" s="683"/>
      <c r="NVX67" s="683"/>
      <c r="NVY67" s="683"/>
      <c r="NVZ67" s="683"/>
      <c r="NWA67" s="683"/>
      <c r="NWB67" s="683"/>
      <c r="NWC67" s="683"/>
      <c r="NWD67" s="683"/>
      <c r="NWE67" s="682"/>
      <c r="NWF67" s="683"/>
      <c r="NWG67" s="683"/>
      <c r="NWH67" s="683"/>
      <c r="NWI67" s="683"/>
      <c r="NWJ67" s="683"/>
      <c r="NWK67" s="683"/>
      <c r="NWL67" s="683"/>
      <c r="NWM67" s="683"/>
      <c r="NWN67" s="683"/>
      <c r="NWO67" s="683"/>
      <c r="NWP67" s="683"/>
      <c r="NWQ67" s="683"/>
      <c r="NWR67" s="683"/>
      <c r="NWS67" s="682"/>
      <c r="NWT67" s="683"/>
      <c r="NWU67" s="683"/>
      <c r="NWV67" s="683"/>
      <c r="NWW67" s="683"/>
      <c r="NWX67" s="683"/>
      <c r="NWY67" s="683"/>
      <c r="NWZ67" s="683"/>
      <c r="NXA67" s="683"/>
      <c r="NXB67" s="683"/>
      <c r="NXC67" s="683"/>
      <c r="NXD67" s="683"/>
      <c r="NXE67" s="683"/>
      <c r="NXF67" s="683"/>
      <c r="NXG67" s="682"/>
      <c r="NXH67" s="683"/>
      <c r="NXI67" s="683"/>
      <c r="NXJ67" s="683"/>
      <c r="NXK67" s="683"/>
      <c r="NXL67" s="683"/>
      <c r="NXM67" s="683"/>
      <c r="NXN67" s="683"/>
      <c r="NXO67" s="683"/>
      <c r="NXP67" s="683"/>
      <c r="NXQ67" s="683"/>
      <c r="NXR67" s="683"/>
      <c r="NXS67" s="683"/>
      <c r="NXT67" s="683"/>
      <c r="NXU67" s="682"/>
      <c r="NXV67" s="683"/>
      <c r="NXW67" s="683"/>
      <c r="NXX67" s="683"/>
      <c r="NXY67" s="683"/>
      <c r="NXZ67" s="683"/>
      <c r="NYA67" s="683"/>
      <c r="NYB67" s="683"/>
      <c r="NYC67" s="683"/>
      <c r="NYD67" s="683"/>
      <c r="NYE67" s="683"/>
      <c r="NYF67" s="683"/>
      <c r="NYG67" s="683"/>
      <c r="NYH67" s="683"/>
      <c r="NYI67" s="682"/>
      <c r="NYJ67" s="683"/>
      <c r="NYK67" s="683"/>
      <c r="NYL67" s="683"/>
      <c r="NYM67" s="683"/>
      <c r="NYN67" s="683"/>
      <c r="NYO67" s="683"/>
      <c r="NYP67" s="683"/>
      <c r="NYQ67" s="683"/>
      <c r="NYR67" s="683"/>
      <c r="NYS67" s="683"/>
      <c r="NYT67" s="683"/>
      <c r="NYU67" s="683"/>
      <c r="NYV67" s="683"/>
      <c r="NYW67" s="682"/>
      <c r="NYX67" s="683"/>
      <c r="NYY67" s="683"/>
      <c r="NYZ67" s="683"/>
      <c r="NZA67" s="683"/>
      <c r="NZB67" s="683"/>
      <c r="NZC67" s="683"/>
      <c r="NZD67" s="683"/>
      <c r="NZE67" s="683"/>
      <c r="NZF67" s="683"/>
      <c r="NZG67" s="683"/>
      <c r="NZH67" s="683"/>
      <c r="NZI67" s="683"/>
      <c r="NZJ67" s="683"/>
      <c r="NZK67" s="682"/>
      <c r="NZL67" s="683"/>
      <c r="NZM67" s="683"/>
      <c r="NZN67" s="683"/>
      <c r="NZO67" s="683"/>
      <c r="NZP67" s="683"/>
      <c r="NZQ67" s="683"/>
      <c r="NZR67" s="683"/>
      <c r="NZS67" s="683"/>
      <c r="NZT67" s="683"/>
      <c r="NZU67" s="683"/>
      <c r="NZV67" s="683"/>
      <c r="NZW67" s="683"/>
      <c r="NZX67" s="683"/>
      <c r="NZY67" s="682"/>
      <c r="NZZ67" s="683"/>
      <c r="OAA67" s="683"/>
      <c r="OAB67" s="683"/>
      <c r="OAC67" s="683"/>
      <c r="OAD67" s="683"/>
      <c r="OAE67" s="683"/>
      <c r="OAF67" s="683"/>
      <c r="OAG67" s="683"/>
      <c r="OAH67" s="683"/>
      <c r="OAI67" s="683"/>
      <c r="OAJ67" s="683"/>
      <c r="OAK67" s="683"/>
      <c r="OAL67" s="683"/>
      <c r="OAM67" s="682"/>
      <c r="OAN67" s="683"/>
      <c r="OAO67" s="683"/>
      <c r="OAP67" s="683"/>
      <c r="OAQ67" s="683"/>
      <c r="OAR67" s="683"/>
      <c r="OAS67" s="683"/>
      <c r="OAT67" s="683"/>
      <c r="OAU67" s="683"/>
      <c r="OAV67" s="683"/>
      <c r="OAW67" s="683"/>
      <c r="OAX67" s="683"/>
      <c r="OAY67" s="683"/>
      <c r="OAZ67" s="683"/>
      <c r="OBA67" s="682"/>
      <c r="OBB67" s="683"/>
      <c r="OBC67" s="683"/>
      <c r="OBD67" s="683"/>
      <c r="OBE67" s="683"/>
      <c r="OBF67" s="683"/>
      <c r="OBG67" s="683"/>
      <c r="OBH67" s="683"/>
      <c r="OBI67" s="683"/>
      <c r="OBJ67" s="683"/>
      <c r="OBK67" s="683"/>
      <c r="OBL67" s="683"/>
      <c r="OBM67" s="683"/>
      <c r="OBN67" s="683"/>
      <c r="OBO67" s="682"/>
      <c r="OBP67" s="683"/>
      <c r="OBQ67" s="683"/>
      <c r="OBR67" s="683"/>
      <c r="OBS67" s="683"/>
      <c r="OBT67" s="683"/>
      <c r="OBU67" s="683"/>
      <c r="OBV67" s="683"/>
      <c r="OBW67" s="683"/>
      <c r="OBX67" s="683"/>
      <c r="OBY67" s="683"/>
      <c r="OBZ67" s="683"/>
      <c r="OCA67" s="683"/>
      <c r="OCB67" s="683"/>
      <c r="OCC67" s="682"/>
      <c r="OCD67" s="683"/>
      <c r="OCE67" s="683"/>
      <c r="OCF67" s="683"/>
      <c r="OCG67" s="683"/>
      <c r="OCH67" s="683"/>
      <c r="OCI67" s="683"/>
      <c r="OCJ67" s="683"/>
      <c r="OCK67" s="683"/>
      <c r="OCL67" s="683"/>
      <c r="OCM67" s="683"/>
      <c r="OCN67" s="683"/>
      <c r="OCO67" s="683"/>
      <c r="OCP67" s="683"/>
      <c r="OCQ67" s="682"/>
      <c r="OCR67" s="683"/>
      <c r="OCS67" s="683"/>
      <c r="OCT67" s="683"/>
      <c r="OCU67" s="683"/>
      <c r="OCV67" s="683"/>
      <c r="OCW67" s="683"/>
      <c r="OCX67" s="683"/>
      <c r="OCY67" s="683"/>
      <c r="OCZ67" s="683"/>
      <c r="ODA67" s="683"/>
      <c r="ODB67" s="683"/>
      <c r="ODC67" s="683"/>
      <c r="ODD67" s="683"/>
      <c r="ODE67" s="682"/>
      <c r="ODF67" s="683"/>
      <c r="ODG67" s="683"/>
      <c r="ODH67" s="683"/>
      <c r="ODI67" s="683"/>
      <c r="ODJ67" s="683"/>
      <c r="ODK67" s="683"/>
      <c r="ODL67" s="683"/>
      <c r="ODM67" s="683"/>
      <c r="ODN67" s="683"/>
      <c r="ODO67" s="683"/>
      <c r="ODP67" s="683"/>
      <c r="ODQ67" s="683"/>
      <c r="ODR67" s="683"/>
      <c r="ODS67" s="682"/>
      <c r="ODT67" s="683"/>
      <c r="ODU67" s="683"/>
      <c r="ODV67" s="683"/>
      <c r="ODW67" s="683"/>
      <c r="ODX67" s="683"/>
      <c r="ODY67" s="683"/>
      <c r="ODZ67" s="683"/>
      <c r="OEA67" s="683"/>
      <c r="OEB67" s="683"/>
      <c r="OEC67" s="683"/>
      <c r="OED67" s="683"/>
      <c r="OEE67" s="683"/>
      <c r="OEF67" s="683"/>
      <c r="OEG67" s="682"/>
      <c r="OEH67" s="683"/>
      <c r="OEI67" s="683"/>
      <c r="OEJ67" s="683"/>
      <c r="OEK67" s="683"/>
      <c r="OEL67" s="683"/>
      <c r="OEM67" s="683"/>
      <c r="OEN67" s="683"/>
      <c r="OEO67" s="683"/>
      <c r="OEP67" s="683"/>
      <c r="OEQ67" s="683"/>
      <c r="OER67" s="683"/>
      <c r="OES67" s="683"/>
      <c r="OET67" s="683"/>
      <c r="OEU67" s="682"/>
      <c r="OEV67" s="683"/>
      <c r="OEW67" s="683"/>
      <c r="OEX67" s="683"/>
      <c r="OEY67" s="683"/>
      <c r="OEZ67" s="683"/>
      <c r="OFA67" s="683"/>
      <c r="OFB67" s="683"/>
      <c r="OFC67" s="683"/>
      <c r="OFD67" s="683"/>
      <c r="OFE67" s="683"/>
      <c r="OFF67" s="683"/>
      <c r="OFG67" s="683"/>
      <c r="OFH67" s="683"/>
      <c r="OFI67" s="682"/>
      <c r="OFJ67" s="683"/>
      <c r="OFK67" s="683"/>
      <c r="OFL67" s="683"/>
      <c r="OFM67" s="683"/>
      <c r="OFN67" s="683"/>
      <c r="OFO67" s="683"/>
      <c r="OFP67" s="683"/>
      <c r="OFQ67" s="683"/>
      <c r="OFR67" s="683"/>
      <c r="OFS67" s="683"/>
      <c r="OFT67" s="683"/>
      <c r="OFU67" s="683"/>
      <c r="OFV67" s="683"/>
      <c r="OFW67" s="682"/>
      <c r="OFX67" s="683"/>
      <c r="OFY67" s="683"/>
      <c r="OFZ67" s="683"/>
      <c r="OGA67" s="683"/>
      <c r="OGB67" s="683"/>
      <c r="OGC67" s="683"/>
      <c r="OGD67" s="683"/>
      <c r="OGE67" s="683"/>
      <c r="OGF67" s="683"/>
      <c r="OGG67" s="683"/>
      <c r="OGH67" s="683"/>
      <c r="OGI67" s="683"/>
      <c r="OGJ67" s="683"/>
      <c r="OGK67" s="682"/>
      <c r="OGL67" s="683"/>
      <c r="OGM67" s="683"/>
      <c r="OGN67" s="683"/>
      <c r="OGO67" s="683"/>
      <c r="OGP67" s="683"/>
      <c r="OGQ67" s="683"/>
      <c r="OGR67" s="683"/>
      <c r="OGS67" s="683"/>
      <c r="OGT67" s="683"/>
      <c r="OGU67" s="683"/>
      <c r="OGV67" s="683"/>
      <c r="OGW67" s="683"/>
      <c r="OGX67" s="683"/>
      <c r="OGY67" s="682"/>
      <c r="OGZ67" s="683"/>
      <c r="OHA67" s="683"/>
      <c r="OHB67" s="683"/>
      <c r="OHC67" s="683"/>
      <c r="OHD67" s="683"/>
      <c r="OHE67" s="683"/>
      <c r="OHF67" s="683"/>
      <c r="OHG67" s="683"/>
      <c r="OHH67" s="683"/>
      <c r="OHI67" s="683"/>
      <c r="OHJ67" s="683"/>
      <c r="OHK67" s="683"/>
      <c r="OHL67" s="683"/>
      <c r="OHM67" s="682"/>
      <c r="OHN67" s="683"/>
      <c r="OHO67" s="683"/>
      <c r="OHP67" s="683"/>
      <c r="OHQ67" s="683"/>
      <c r="OHR67" s="683"/>
      <c r="OHS67" s="683"/>
      <c r="OHT67" s="683"/>
      <c r="OHU67" s="683"/>
      <c r="OHV67" s="683"/>
      <c r="OHW67" s="683"/>
      <c r="OHX67" s="683"/>
      <c r="OHY67" s="683"/>
      <c r="OHZ67" s="683"/>
      <c r="OIA67" s="682"/>
      <c r="OIB67" s="683"/>
      <c r="OIC67" s="683"/>
      <c r="OID67" s="683"/>
      <c r="OIE67" s="683"/>
      <c r="OIF67" s="683"/>
      <c r="OIG67" s="683"/>
      <c r="OIH67" s="683"/>
      <c r="OII67" s="683"/>
      <c r="OIJ67" s="683"/>
      <c r="OIK67" s="683"/>
      <c r="OIL67" s="683"/>
      <c r="OIM67" s="683"/>
      <c r="OIN67" s="683"/>
      <c r="OIO67" s="682"/>
      <c r="OIP67" s="683"/>
      <c r="OIQ67" s="683"/>
      <c r="OIR67" s="683"/>
      <c r="OIS67" s="683"/>
      <c r="OIT67" s="683"/>
      <c r="OIU67" s="683"/>
      <c r="OIV67" s="683"/>
      <c r="OIW67" s="683"/>
      <c r="OIX67" s="683"/>
      <c r="OIY67" s="683"/>
      <c r="OIZ67" s="683"/>
      <c r="OJA67" s="683"/>
      <c r="OJB67" s="683"/>
      <c r="OJC67" s="682"/>
      <c r="OJD67" s="683"/>
      <c r="OJE67" s="683"/>
      <c r="OJF67" s="683"/>
      <c r="OJG67" s="683"/>
      <c r="OJH67" s="683"/>
      <c r="OJI67" s="683"/>
      <c r="OJJ67" s="683"/>
      <c r="OJK67" s="683"/>
      <c r="OJL67" s="683"/>
      <c r="OJM67" s="683"/>
      <c r="OJN67" s="683"/>
      <c r="OJO67" s="683"/>
      <c r="OJP67" s="683"/>
      <c r="OJQ67" s="682"/>
      <c r="OJR67" s="683"/>
      <c r="OJS67" s="683"/>
      <c r="OJT67" s="683"/>
      <c r="OJU67" s="683"/>
      <c r="OJV67" s="683"/>
      <c r="OJW67" s="683"/>
      <c r="OJX67" s="683"/>
      <c r="OJY67" s="683"/>
      <c r="OJZ67" s="683"/>
      <c r="OKA67" s="683"/>
      <c r="OKB67" s="683"/>
      <c r="OKC67" s="683"/>
      <c r="OKD67" s="683"/>
      <c r="OKE67" s="682"/>
      <c r="OKF67" s="683"/>
      <c r="OKG67" s="683"/>
      <c r="OKH67" s="683"/>
      <c r="OKI67" s="683"/>
      <c r="OKJ67" s="683"/>
      <c r="OKK67" s="683"/>
      <c r="OKL67" s="683"/>
      <c r="OKM67" s="683"/>
      <c r="OKN67" s="683"/>
      <c r="OKO67" s="683"/>
      <c r="OKP67" s="683"/>
      <c r="OKQ67" s="683"/>
      <c r="OKR67" s="683"/>
      <c r="OKS67" s="682"/>
      <c r="OKT67" s="683"/>
      <c r="OKU67" s="683"/>
      <c r="OKV67" s="683"/>
      <c r="OKW67" s="683"/>
      <c r="OKX67" s="683"/>
      <c r="OKY67" s="683"/>
      <c r="OKZ67" s="683"/>
      <c r="OLA67" s="683"/>
      <c r="OLB67" s="683"/>
      <c r="OLC67" s="683"/>
      <c r="OLD67" s="683"/>
      <c r="OLE67" s="683"/>
      <c r="OLF67" s="683"/>
      <c r="OLG67" s="682"/>
      <c r="OLH67" s="683"/>
      <c r="OLI67" s="683"/>
      <c r="OLJ67" s="683"/>
      <c r="OLK67" s="683"/>
      <c r="OLL67" s="683"/>
      <c r="OLM67" s="683"/>
      <c r="OLN67" s="683"/>
      <c r="OLO67" s="683"/>
      <c r="OLP67" s="683"/>
      <c r="OLQ67" s="683"/>
      <c r="OLR67" s="683"/>
      <c r="OLS67" s="683"/>
      <c r="OLT67" s="683"/>
      <c r="OLU67" s="682"/>
      <c r="OLV67" s="683"/>
      <c r="OLW67" s="683"/>
      <c r="OLX67" s="683"/>
      <c r="OLY67" s="683"/>
      <c r="OLZ67" s="683"/>
      <c r="OMA67" s="683"/>
      <c r="OMB67" s="683"/>
      <c r="OMC67" s="683"/>
      <c r="OMD67" s="683"/>
      <c r="OME67" s="683"/>
      <c r="OMF67" s="683"/>
      <c r="OMG67" s="683"/>
      <c r="OMH67" s="683"/>
      <c r="OMI67" s="682"/>
      <c r="OMJ67" s="683"/>
      <c r="OMK67" s="683"/>
      <c r="OML67" s="683"/>
      <c r="OMM67" s="683"/>
      <c r="OMN67" s="683"/>
      <c r="OMO67" s="683"/>
      <c r="OMP67" s="683"/>
      <c r="OMQ67" s="683"/>
      <c r="OMR67" s="683"/>
      <c r="OMS67" s="683"/>
      <c r="OMT67" s="683"/>
      <c r="OMU67" s="683"/>
      <c r="OMV67" s="683"/>
      <c r="OMW67" s="682"/>
      <c r="OMX67" s="683"/>
      <c r="OMY67" s="683"/>
      <c r="OMZ67" s="683"/>
      <c r="ONA67" s="683"/>
      <c r="ONB67" s="683"/>
      <c r="ONC67" s="683"/>
      <c r="OND67" s="683"/>
      <c r="ONE67" s="683"/>
      <c r="ONF67" s="683"/>
      <c r="ONG67" s="683"/>
      <c r="ONH67" s="683"/>
      <c r="ONI67" s="683"/>
      <c r="ONJ67" s="683"/>
      <c r="ONK67" s="682"/>
      <c r="ONL67" s="683"/>
      <c r="ONM67" s="683"/>
      <c r="ONN67" s="683"/>
      <c r="ONO67" s="683"/>
      <c r="ONP67" s="683"/>
      <c r="ONQ67" s="683"/>
      <c r="ONR67" s="683"/>
      <c r="ONS67" s="683"/>
      <c r="ONT67" s="683"/>
      <c r="ONU67" s="683"/>
      <c r="ONV67" s="683"/>
      <c r="ONW67" s="683"/>
      <c r="ONX67" s="683"/>
      <c r="ONY67" s="682"/>
      <c r="ONZ67" s="683"/>
      <c r="OOA67" s="683"/>
      <c r="OOB67" s="683"/>
      <c r="OOC67" s="683"/>
      <c r="OOD67" s="683"/>
      <c r="OOE67" s="683"/>
      <c r="OOF67" s="683"/>
      <c r="OOG67" s="683"/>
      <c r="OOH67" s="683"/>
      <c r="OOI67" s="683"/>
      <c r="OOJ67" s="683"/>
      <c r="OOK67" s="683"/>
      <c r="OOL67" s="683"/>
      <c r="OOM67" s="682"/>
      <c r="OON67" s="683"/>
      <c r="OOO67" s="683"/>
      <c r="OOP67" s="683"/>
      <c r="OOQ67" s="683"/>
      <c r="OOR67" s="683"/>
      <c r="OOS67" s="683"/>
      <c r="OOT67" s="683"/>
      <c r="OOU67" s="683"/>
      <c r="OOV67" s="683"/>
      <c r="OOW67" s="683"/>
      <c r="OOX67" s="683"/>
      <c r="OOY67" s="683"/>
      <c r="OOZ67" s="683"/>
      <c r="OPA67" s="682"/>
      <c r="OPB67" s="683"/>
      <c r="OPC67" s="683"/>
      <c r="OPD67" s="683"/>
      <c r="OPE67" s="683"/>
      <c r="OPF67" s="683"/>
      <c r="OPG67" s="683"/>
      <c r="OPH67" s="683"/>
      <c r="OPI67" s="683"/>
      <c r="OPJ67" s="683"/>
      <c r="OPK67" s="683"/>
      <c r="OPL67" s="683"/>
      <c r="OPM67" s="683"/>
      <c r="OPN67" s="683"/>
      <c r="OPO67" s="682"/>
      <c r="OPP67" s="683"/>
      <c r="OPQ67" s="683"/>
      <c r="OPR67" s="683"/>
      <c r="OPS67" s="683"/>
      <c r="OPT67" s="683"/>
      <c r="OPU67" s="683"/>
      <c r="OPV67" s="683"/>
      <c r="OPW67" s="683"/>
      <c r="OPX67" s="683"/>
      <c r="OPY67" s="683"/>
      <c r="OPZ67" s="683"/>
      <c r="OQA67" s="683"/>
      <c r="OQB67" s="683"/>
      <c r="OQC67" s="682"/>
      <c r="OQD67" s="683"/>
      <c r="OQE67" s="683"/>
      <c r="OQF67" s="683"/>
      <c r="OQG67" s="683"/>
      <c r="OQH67" s="683"/>
      <c r="OQI67" s="683"/>
      <c r="OQJ67" s="683"/>
      <c r="OQK67" s="683"/>
      <c r="OQL67" s="683"/>
      <c r="OQM67" s="683"/>
      <c r="OQN67" s="683"/>
      <c r="OQO67" s="683"/>
      <c r="OQP67" s="683"/>
      <c r="OQQ67" s="682"/>
      <c r="OQR67" s="683"/>
      <c r="OQS67" s="683"/>
      <c r="OQT67" s="683"/>
      <c r="OQU67" s="683"/>
      <c r="OQV67" s="683"/>
      <c r="OQW67" s="683"/>
      <c r="OQX67" s="683"/>
      <c r="OQY67" s="683"/>
      <c r="OQZ67" s="683"/>
      <c r="ORA67" s="683"/>
      <c r="ORB67" s="683"/>
      <c r="ORC67" s="683"/>
      <c r="ORD67" s="683"/>
      <c r="ORE67" s="682"/>
      <c r="ORF67" s="683"/>
      <c r="ORG67" s="683"/>
      <c r="ORH67" s="683"/>
      <c r="ORI67" s="683"/>
      <c r="ORJ67" s="683"/>
      <c r="ORK67" s="683"/>
      <c r="ORL67" s="683"/>
      <c r="ORM67" s="683"/>
      <c r="ORN67" s="683"/>
      <c r="ORO67" s="683"/>
      <c r="ORP67" s="683"/>
      <c r="ORQ67" s="683"/>
      <c r="ORR67" s="683"/>
      <c r="ORS67" s="682"/>
      <c r="ORT67" s="683"/>
      <c r="ORU67" s="683"/>
      <c r="ORV67" s="683"/>
      <c r="ORW67" s="683"/>
      <c r="ORX67" s="683"/>
      <c r="ORY67" s="683"/>
      <c r="ORZ67" s="683"/>
      <c r="OSA67" s="683"/>
      <c r="OSB67" s="683"/>
      <c r="OSC67" s="683"/>
      <c r="OSD67" s="683"/>
      <c r="OSE67" s="683"/>
      <c r="OSF67" s="683"/>
      <c r="OSG67" s="682"/>
      <c r="OSH67" s="683"/>
      <c r="OSI67" s="683"/>
      <c r="OSJ67" s="683"/>
      <c r="OSK67" s="683"/>
      <c r="OSL67" s="683"/>
      <c r="OSM67" s="683"/>
      <c r="OSN67" s="683"/>
      <c r="OSO67" s="683"/>
      <c r="OSP67" s="683"/>
      <c r="OSQ67" s="683"/>
      <c r="OSR67" s="683"/>
      <c r="OSS67" s="683"/>
      <c r="OST67" s="683"/>
      <c r="OSU67" s="682"/>
      <c r="OSV67" s="683"/>
      <c r="OSW67" s="683"/>
      <c r="OSX67" s="683"/>
      <c r="OSY67" s="683"/>
      <c r="OSZ67" s="683"/>
      <c r="OTA67" s="683"/>
      <c r="OTB67" s="683"/>
      <c r="OTC67" s="683"/>
      <c r="OTD67" s="683"/>
      <c r="OTE67" s="683"/>
      <c r="OTF67" s="683"/>
      <c r="OTG67" s="683"/>
      <c r="OTH67" s="683"/>
      <c r="OTI67" s="682"/>
      <c r="OTJ67" s="683"/>
      <c r="OTK67" s="683"/>
      <c r="OTL67" s="683"/>
      <c r="OTM67" s="683"/>
      <c r="OTN67" s="683"/>
      <c r="OTO67" s="683"/>
      <c r="OTP67" s="683"/>
      <c r="OTQ67" s="683"/>
      <c r="OTR67" s="683"/>
      <c r="OTS67" s="683"/>
      <c r="OTT67" s="683"/>
      <c r="OTU67" s="683"/>
      <c r="OTV67" s="683"/>
      <c r="OTW67" s="682"/>
      <c r="OTX67" s="683"/>
      <c r="OTY67" s="683"/>
      <c r="OTZ67" s="683"/>
      <c r="OUA67" s="683"/>
      <c r="OUB67" s="683"/>
      <c r="OUC67" s="683"/>
      <c r="OUD67" s="683"/>
      <c r="OUE67" s="683"/>
      <c r="OUF67" s="683"/>
      <c r="OUG67" s="683"/>
      <c r="OUH67" s="683"/>
      <c r="OUI67" s="683"/>
      <c r="OUJ67" s="683"/>
      <c r="OUK67" s="682"/>
      <c r="OUL67" s="683"/>
      <c r="OUM67" s="683"/>
      <c r="OUN67" s="683"/>
      <c r="OUO67" s="683"/>
      <c r="OUP67" s="683"/>
      <c r="OUQ67" s="683"/>
      <c r="OUR67" s="683"/>
      <c r="OUS67" s="683"/>
      <c r="OUT67" s="683"/>
      <c r="OUU67" s="683"/>
      <c r="OUV67" s="683"/>
      <c r="OUW67" s="683"/>
      <c r="OUX67" s="683"/>
      <c r="OUY67" s="682"/>
      <c r="OUZ67" s="683"/>
      <c r="OVA67" s="683"/>
      <c r="OVB67" s="683"/>
      <c r="OVC67" s="683"/>
      <c r="OVD67" s="683"/>
      <c r="OVE67" s="683"/>
      <c r="OVF67" s="683"/>
      <c r="OVG67" s="683"/>
      <c r="OVH67" s="683"/>
      <c r="OVI67" s="683"/>
      <c r="OVJ67" s="683"/>
      <c r="OVK67" s="683"/>
      <c r="OVL67" s="683"/>
      <c r="OVM67" s="682"/>
      <c r="OVN67" s="683"/>
      <c r="OVO67" s="683"/>
      <c r="OVP67" s="683"/>
      <c r="OVQ67" s="683"/>
      <c r="OVR67" s="683"/>
      <c r="OVS67" s="683"/>
      <c r="OVT67" s="683"/>
      <c r="OVU67" s="683"/>
      <c r="OVV67" s="683"/>
      <c r="OVW67" s="683"/>
      <c r="OVX67" s="683"/>
      <c r="OVY67" s="683"/>
      <c r="OVZ67" s="683"/>
      <c r="OWA67" s="682"/>
      <c r="OWB67" s="683"/>
      <c r="OWC67" s="683"/>
      <c r="OWD67" s="683"/>
      <c r="OWE67" s="683"/>
      <c r="OWF67" s="683"/>
      <c r="OWG67" s="683"/>
      <c r="OWH67" s="683"/>
      <c r="OWI67" s="683"/>
      <c r="OWJ67" s="683"/>
      <c r="OWK67" s="683"/>
      <c r="OWL67" s="683"/>
      <c r="OWM67" s="683"/>
      <c r="OWN67" s="683"/>
      <c r="OWO67" s="682"/>
      <c r="OWP67" s="683"/>
      <c r="OWQ67" s="683"/>
      <c r="OWR67" s="683"/>
      <c r="OWS67" s="683"/>
      <c r="OWT67" s="683"/>
      <c r="OWU67" s="683"/>
      <c r="OWV67" s="683"/>
      <c r="OWW67" s="683"/>
      <c r="OWX67" s="683"/>
      <c r="OWY67" s="683"/>
      <c r="OWZ67" s="683"/>
      <c r="OXA67" s="683"/>
      <c r="OXB67" s="683"/>
      <c r="OXC67" s="682"/>
      <c r="OXD67" s="683"/>
      <c r="OXE67" s="683"/>
      <c r="OXF67" s="683"/>
      <c r="OXG67" s="683"/>
      <c r="OXH67" s="683"/>
      <c r="OXI67" s="683"/>
      <c r="OXJ67" s="683"/>
      <c r="OXK67" s="683"/>
      <c r="OXL67" s="683"/>
      <c r="OXM67" s="683"/>
      <c r="OXN67" s="683"/>
      <c r="OXO67" s="683"/>
      <c r="OXP67" s="683"/>
      <c r="OXQ67" s="682"/>
      <c r="OXR67" s="683"/>
      <c r="OXS67" s="683"/>
      <c r="OXT67" s="683"/>
      <c r="OXU67" s="683"/>
      <c r="OXV67" s="683"/>
      <c r="OXW67" s="683"/>
      <c r="OXX67" s="683"/>
      <c r="OXY67" s="683"/>
      <c r="OXZ67" s="683"/>
      <c r="OYA67" s="683"/>
      <c r="OYB67" s="683"/>
      <c r="OYC67" s="683"/>
      <c r="OYD67" s="683"/>
      <c r="OYE67" s="682"/>
      <c r="OYF67" s="683"/>
      <c r="OYG67" s="683"/>
      <c r="OYH67" s="683"/>
      <c r="OYI67" s="683"/>
      <c r="OYJ67" s="683"/>
      <c r="OYK67" s="683"/>
      <c r="OYL67" s="683"/>
      <c r="OYM67" s="683"/>
      <c r="OYN67" s="683"/>
      <c r="OYO67" s="683"/>
      <c r="OYP67" s="683"/>
      <c r="OYQ67" s="683"/>
      <c r="OYR67" s="683"/>
      <c r="OYS67" s="682"/>
      <c r="OYT67" s="683"/>
      <c r="OYU67" s="683"/>
      <c r="OYV67" s="683"/>
      <c r="OYW67" s="683"/>
      <c r="OYX67" s="683"/>
      <c r="OYY67" s="683"/>
      <c r="OYZ67" s="683"/>
      <c r="OZA67" s="683"/>
      <c r="OZB67" s="683"/>
      <c r="OZC67" s="683"/>
      <c r="OZD67" s="683"/>
      <c r="OZE67" s="683"/>
      <c r="OZF67" s="683"/>
      <c r="OZG67" s="682"/>
      <c r="OZH67" s="683"/>
      <c r="OZI67" s="683"/>
      <c r="OZJ67" s="683"/>
      <c r="OZK67" s="683"/>
      <c r="OZL67" s="683"/>
      <c r="OZM67" s="683"/>
      <c r="OZN67" s="683"/>
      <c r="OZO67" s="683"/>
      <c r="OZP67" s="683"/>
      <c r="OZQ67" s="683"/>
      <c r="OZR67" s="683"/>
      <c r="OZS67" s="683"/>
      <c r="OZT67" s="683"/>
      <c r="OZU67" s="682"/>
      <c r="OZV67" s="683"/>
      <c r="OZW67" s="683"/>
      <c r="OZX67" s="683"/>
      <c r="OZY67" s="683"/>
      <c r="OZZ67" s="683"/>
      <c r="PAA67" s="683"/>
      <c r="PAB67" s="683"/>
      <c r="PAC67" s="683"/>
      <c r="PAD67" s="683"/>
      <c r="PAE67" s="683"/>
      <c r="PAF67" s="683"/>
      <c r="PAG67" s="683"/>
      <c r="PAH67" s="683"/>
      <c r="PAI67" s="682"/>
      <c r="PAJ67" s="683"/>
      <c r="PAK67" s="683"/>
      <c r="PAL67" s="683"/>
      <c r="PAM67" s="683"/>
      <c r="PAN67" s="683"/>
      <c r="PAO67" s="683"/>
      <c r="PAP67" s="683"/>
      <c r="PAQ67" s="683"/>
      <c r="PAR67" s="683"/>
      <c r="PAS67" s="683"/>
      <c r="PAT67" s="683"/>
      <c r="PAU67" s="683"/>
      <c r="PAV67" s="683"/>
      <c r="PAW67" s="682"/>
      <c r="PAX67" s="683"/>
      <c r="PAY67" s="683"/>
      <c r="PAZ67" s="683"/>
      <c r="PBA67" s="683"/>
      <c r="PBB67" s="683"/>
      <c r="PBC67" s="683"/>
      <c r="PBD67" s="683"/>
      <c r="PBE67" s="683"/>
      <c r="PBF67" s="683"/>
      <c r="PBG67" s="683"/>
      <c r="PBH67" s="683"/>
      <c r="PBI67" s="683"/>
      <c r="PBJ67" s="683"/>
      <c r="PBK67" s="682"/>
      <c r="PBL67" s="683"/>
      <c r="PBM67" s="683"/>
      <c r="PBN67" s="683"/>
      <c r="PBO67" s="683"/>
      <c r="PBP67" s="683"/>
      <c r="PBQ67" s="683"/>
      <c r="PBR67" s="683"/>
      <c r="PBS67" s="683"/>
      <c r="PBT67" s="683"/>
      <c r="PBU67" s="683"/>
      <c r="PBV67" s="683"/>
      <c r="PBW67" s="683"/>
      <c r="PBX67" s="683"/>
      <c r="PBY67" s="682"/>
      <c r="PBZ67" s="683"/>
      <c r="PCA67" s="683"/>
      <c r="PCB67" s="683"/>
      <c r="PCC67" s="683"/>
      <c r="PCD67" s="683"/>
      <c r="PCE67" s="683"/>
      <c r="PCF67" s="683"/>
      <c r="PCG67" s="683"/>
      <c r="PCH67" s="683"/>
      <c r="PCI67" s="683"/>
      <c r="PCJ67" s="683"/>
      <c r="PCK67" s="683"/>
      <c r="PCL67" s="683"/>
      <c r="PCM67" s="682"/>
      <c r="PCN67" s="683"/>
      <c r="PCO67" s="683"/>
      <c r="PCP67" s="683"/>
      <c r="PCQ67" s="683"/>
      <c r="PCR67" s="683"/>
      <c r="PCS67" s="683"/>
      <c r="PCT67" s="683"/>
      <c r="PCU67" s="683"/>
      <c r="PCV67" s="683"/>
      <c r="PCW67" s="683"/>
      <c r="PCX67" s="683"/>
      <c r="PCY67" s="683"/>
      <c r="PCZ67" s="683"/>
      <c r="PDA67" s="682"/>
      <c r="PDB67" s="683"/>
      <c r="PDC67" s="683"/>
      <c r="PDD67" s="683"/>
      <c r="PDE67" s="683"/>
      <c r="PDF67" s="683"/>
      <c r="PDG67" s="683"/>
      <c r="PDH67" s="683"/>
      <c r="PDI67" s="683"/>
      <c r="PDJ67" s="683"/>
      <c r="PDK67" s="683"/>
      <c r="PDL67" s="683"/>
      <c r="PDM67" s="683"/>
      <c r="PDN67" s="683"/>
      <c r="PDO67" s="682"/>
      <c r="PDP67" s="683"/>
      <c r="PDQ67" s="683"/>
      <c r="PDR67" s="683"/>
      <c r="PDS67" s="683"/>
      <c r="PDT67" s="683"/>
      <c r="PDU67" s="683"/>
      <c r="PDV67" s="683"/>
      <c r="PDW67" s="683"/>
      <c r="PDX67" s="683"/>
      <c r="PDY67" s="683"/>
      <c r="PDZ67" s="683"/>
      <c r="PEA67" s="683"/>
      <c r="PEB67" s="683"/>
      <c r="PEC67" s="682"/>
      <c r="PED67" s="683"/>
      <c r="PEE67" s="683"/>
      <c r="PEF67" s="683"/>
      <c r="PEG67" s="683"/>
      <c r="PEH67" s="683"/>
      <c r="PEI67" s="683"/>
      <c r="PEJ67" s="683"/>
      <c r="PEK67" s="683"/>
      <c r="PEL67" s="683"/>
      <c r="PEM67" s="683"/>
      <c r="PEN67" s="683"/>
      <c r="PEO67" s="683"/>
      <c r="PEP67" s="683"/>
      <c r="PEQ67" s="682"/>
      <c r="PER67" s="683"/>
      <c r="PES67" s="683"/>
      <c r="PET67" s="683"/>
      <c r="PEU67" s="683"/>
      <c r="PEV67" s="683"/>
      <c r="PEW67" s="683"/>
      <c r="PEX67" s="683"/>
      <c r="PEY67" s="683"/>
      <c r="PEZ67" s="683"/>
      <c r="PFA67" s="683"/>
      <c r="PFB67" s="683"/>
      <c r="PFC67" s="683"/>
      <c r="PFD67" s="683"/>
      <c r="PFE67" s="682"/>
      <c r="PFF67" s="683"/>
      <c r="PFG67" s="683"/>
      <c r="PFH67" s="683"/>
      <c r="PFI67" s="683"/>
      <c r="PFJ67" s="683"/>
      <c r="PFK67" s="683"/>
      <c r="PFL67" s="683"/>
      <c r="PFM67" s="683"/>
      <c r="PFN67" s="683"/>
      <c r="PFO67" s="683"/>
      <c r="PFP67" s="683"/>
      <c r="PFQ67" s="683"/>
      <c r="PFR67" s="683"/>
      <c r="PFS67" s="682"/>
      <c r="PFT67" s="683"/>
      <c r="PFU67" s="683"/>
      <c r="PFV67" s="683"/>
      <c r="PFW67" s="683"/>
      <c r="PFX67" s="683"/>
      <c r="PFY67" s="683"/>
      <c r="PFZ67" s="683"/>
      <c r="PGA67" s="683"/>
      <c r="PGB67" s="683"/>
      <c r="PGC67" s="683"/>
      <c r="PGD67" s="683"/>
      <c r="PGE67" s="683"/>
      <c r="PGF67" s="683"/>
      <c r="PGG67" s="682"/>
      <c r="PGH67" s="683"/>
      <c r="PGI67" s="683"/>
      <c r="PGJ67" s="683"/>
      <c r="PGK67" s="683"/>
      <c r="PGL67" s="683"/>
      <c r="PGM67" s="683"/>
      <c r="PGN67" s="683"/>
      <c r="PGO67" s="683"/>
      <c r="PGP67" s="683"/>
      <c r="PGQ67" s="683"/>
      <c r="PGR67" s="683"/>
      <c r="PGS67" s="683"/>
      <c r="PGT67" s="683"/>
      <c r="PGU67" s="682"/>
      <c r="PGV67" s="683"/>
      <c r="PGW67" s="683"/>
      <c r="PGX67" s="683"/>
      <c r="PGY67" s="683"/>
      <c r="PGZ67" s="683"/>
      <c r="PHA67" s="683"/>
      <c r="PHB67" s="683"/>
      <c r="PHC67" s="683"/>
      <c r="PHD67" s="683"/>
      <c r="PHE67" s="683"/>
      <c r="PHF67" s="683"/>
      <c r="PHG67" s="683"/>
      <c r="PHH67" s="683"/>
      <c r="PHI67" s="682"/>
      <c r="PHJ67" s="683"/>
      <c r="PHK67" s="683"/>
      <c r="PHL67" s="683"/>
      <c r="PHM67" s="683"/>
      <c r="PHN67" s="683"/>
      <c r="PHO67" s="683"/>
      <c r="PHP67" s="683"/>
      <c r="PHQ67" s="683"/>
      <c r="PHR67" s="683"/>
      <c r="PHS67" s="683"/>
      <c r="PHT67" s="683"/>
      <c r="PHU67" s="683"/>
      <c r="PHV67" s="683"/>
      <c r="PHW67" s="682"/>
      <c r="PHX67" s="683"/>
      <c r="PHY67" s="683"/>
      <c r="PHZ67" s="683"/>
      <c r="PIA67" s="683"/>
      <c r="PIB67" s="683"/>
      <c r="PIC67" s="683"/>
      <c r="PID67" s="683"/>
      <c r="PIE67" s="683"/>
      <c r="PIF67" s="683"/>
      <c r="PIG67" s="683"/>
      <c r="PIH67" s="683"/>
      <c r="PII67" s="683"/>
      <c r="PIJ67" s="683"/>
      <c r="PIK67" s="682"/>
      <c r="PIL67" s="683"/>
      <c r="PIM67" s="683"/>
      <c r="PIN67" s="683"/>
      <c r="PIO67" s="683"/>
      <c r="PIP67" s="683"/>
      <c r="PIQ67" s="683"/>
      <c r="PIR67" s="683"/>
      <c r="PIS67" s="683"/>
      <c r="PIT67" s="683"/>
      <c r="PIU67" s="683"/>
      <c r="PIV67" s="683"/>
      <c r="PIW67" s="683"/>
      <c r="PIX67" s="683"/>
      <c r="PIY67" s="682"/>
      <c r="PIZ67" s="683"/>
      <c r="PJA67" s="683"/>
      <c r="PJB67" s="683"/>
      <c r="PJC67" s="683"/>
      <c r="PJD67" s="683"/>
      <c r="PJE67" s="683"/>
      <c r="PJF67" s="683"/>
      <c r="PJG67" s="683"/>
      <c r="PJH67" s="683"/>
      <c r="PJI67" s="683"/>
      <c r="PJJ67" s="683"/>
      <c r="PJK67" s="683"/>
      <c r="PJL67" s="683"/>
      <c r="PJM67" s="682"/>
      <c r="PJN67" s="683"/>
      <c r="PJO67" s="683"/>
      <c r="PJP67" s="683"/>
      <c r="PJQ67" s="683"/>
      <c r="PJR67" s="683"/>
      <c r="PJS67" s="683"/>
      <c r="PJT67" s="683"/>
      <c r="PJU67" s="683"/>
      <c r="PJV67" s="683"/>
      <c r="PJW67" s="683"/>
      <c r="PJX67" s="683"/>
      <c r="PJY67" s="683"/>
      <c r="PJZ67" s="683"/>
      <c r="PKA67" s="682"/>
      <c r="PKB67" s="683"/>
      <c r="PKC67" s="683"/>
      <c r="PKD67" s="683"/>
      <c r="PKE67" s="683"/>
      <c r="PKF67" s="683"/>
      <c r="PKG67" s="683"/>
      <c r="PKH67" s="683"/>
      <c r="PKI67" s="683"/>
      <c r="PKJ67" s="683"/>
      <c r="PKK67" s="683"/>
      <c r="PKL67" s="683"/>
      <c r="PKM67" s="683"/>
      <c r="PKN67" s="683"/>
      <c r="PKO67" s="682"/>
      <c r="PKP67" s="683"/>
      <c r="PKQ67" s="683"/>
      <c r="PKR67" s="683"/>
      <c r="PKS67" s="683"/>
      <c r="PKT67" s="683"/>
      <c r="PKU67" s="683"/>
      <c r="PKV67" s="683"/>
      <c r="PKW67" s="683"/>
      <c r="PKX67" s="683"/>
      <c r="PKY67" s="683"/>
      <c r="PKZ67" s="683"/>
      <c r="PLA67" s="683"/>
      <c r="PLB67" s="683"/>
      <c r="PLC67" s="682"/>
      <c r="PLD67" s="683"/>
      <c r="PLE67" s="683"/>
      <c r="PLF67" s="683"/>
      <c r="PLG67" s="683"/>
      <c r="PLH67" s="683"/>
      <c r="PLI67" s="683"/>
      <c r="PLJ67" s="683"/>
      <c r="PLK67" s="683"/>
      <c r="PLL67" s="683"/>
      <c r="PLM67" s="683"/>
      <c r="PLN67" s="683"/>
      <c r="PLO67" s="683"/>
      <c r="PLP67" s="683"/>
      <c r="PLQ67" s="682"/>
      <c r="PLR67" s="683"/>
      <c r="PLS67" s="683"/>
      <c r="PLT67" s="683"/>
      <c r="PLU67" s="683"/>
      <c r="PLV67" s="683"/>
      <c r="PLW67" s="683"/>
      <c r="PLX67" s="683"/>
      <c r="PLY67" s="683"/>
      <c r="PLZ67" s="683"/>
      <c r="PMA67" s="683"/>
      <c r="PMB67" s="683"/>
      <c r="PMC67" s="683"/>
      <c r="PMD67" s="683"/>
      <c r="PME67" s="682"/>
      <c r="PMF67" s="683"/>
      <c r="PMG67" s="683"/>
      <c r="PMH67" s="683"/>
      <c r="PMI67" s="683"/>
      <c r="PMJ67" s="683"/>
      <c r="PMK67" s="683"/>
      <c r="PML67" s="683"/>
      <c r="PMM67" s="683"/>
      <c r="PMN67" s="683"/>
      <c r="PMO67" s="683"/>
      <c r="PMP67" s="683"/>
      <c r="PMQ67" s="683"/>
      <c r="PMR67" s="683"/>
      <c r="PMS67" s="682"/>
      <c r="PMT67" s="683"/>
      <c r="PMU67" s="683"/>
      <c r="PMV67" s="683"/>
      <c r="PMW67" s="683"/>
      <c r="PMX67" s="683"/>
      <c r="PMY67" s="683"/>
      <c r="PMZ67" s="683"/>
      <c r="PNA67" s="683"/>
      <c r="PNB67" s="683"/>
      <c r="PNC67" s="683"/>
      <c r="PND67" s="683"/>
      <c r="PNE67" s="683"/>
      <c r="PNF67" s="683"/>
      <c r="PNG67" s="682"/>
      <c r="PNH67" s="683"/>
      <c r="PNI67" s="683"/>
      <c r="PNJ67" s="683"/>
      <c r="PNK67" s="683"/>
      <c r="PNL67" s="683"/>
      <c r="PNM67" s="683"/>
      <c r="PNN67" s="683"/>
      <c r="PNO67" s="683"/>
      <c r="PNP67" s="683"/>
      <c r="PNQ67" s="683"/>
      <c r="PNR67" s="683"/>
      <c r="PNS67" s="683"/>
      <c r="PNT67" s="683"/>
      <c r="PNU67" s="682"/>
      <c r="PNV67" s="683"/>
      <c r="PNW67" s="683"/>
      <c r="PNX67" s="683"/>
      <c r="PNY67" s="683"/>
      <c r="PNZ67" s="683"/>
      <c r="POA67" s="683"/>
      <c r="POB67" s="683"/>
      <c r="POC67" s="683"/>
      <c r="POD67" s="683"/>
      <c r="POE67" s="683"/>
      <c r="POF67" s="683"/>
      <c r="POG67" s="683"/>
      <c r="POH67" s="683"/>
      <c r="POI67" s="682"/>
      <c r="POJ67" s="683"/>
      <c r="POK67" s="683"/>
      <c r="POL67" s="683"/>
      <c r="POM67" s="683"/>
      <c r="PON67" s="683"/>
      <c r="POO67" s="683"/>
      <c r="POP67" s="683"/>
      <c r="POQ67" s="683"/>
      <c r="POR67" s="683"/>
      <c r="POS67" s="683"/>
      <c r="POT67" s="683"/>
      <c r="POU67" s="683"/>
      <c r="POV67" s="683"/>
      <c r="POW67" s="682"/>
      <c r="POX67" s="683"/>
      <c r="POY67" s="683"/>
      <c r="POZ67" s="683"/>
      <c r="PPA67" s="683"/>
      <c r="PPB67" s="683"/>
      <c r="PPC67" s="683"/>
      <c r="PPD67" s="683"/>
      <c r="PPE67" s="683"/>
      <c r="PPF67" s="683"/>
      <c r="PPG67" s="683"/>
      <c r="PPH67" s="683"/>
      <c r="PPI67" s="683"/>
      <c r="PPJ67" s="683"/>
      <c r="PPK67" s="682"/>
      <c r="PPL67" s="683"/>
      <c r="PPM67" s="683"/>
      <c r="PPN67" s="683"/>
      <c r="PPO67" s="683"/>
      <c r="PPP67" s="683"/>
      <c r="PPQ67" s="683"/>
      <c r="PPR67" s="683"/>
      <c r="PPS67" s="683"/>
      <c r="PPT67" s="683"/>
      <c r="PPU67" s="683"/>
      <c r="PPV67" s="683"/>
      <c r="PPW67" s="683"/>
      <c r="PPX67" s="683"/>
      <c r="PPY67" s="682"/>
      <c r="PPZ67" s="683"/>
      <c r="PQA67" s="683"/>
      <c r="PQB67" s="683"/>
      <c r="PQC67" s="683"/>
      <c r="PQD67" s="683"/>
      <c r="PQE67" s="683"/>
      <c r="PQF67" s="683"/>
      <c r="PQG67" s="683"/>
      <c r="PQH67" s="683"/>
      <c r="PQI67" s="683"/>
      <c r="PQJ67" s="683"/>
      <c r="PQK67" s="683"/>
      <c r="PQL67" s="683"/>
      <c r="PQM67" s="682"/>
      <c r="PQN67" s="683"/>
      <c r="PQO67" s="683"/>
      <c r="PQP67" s="683"/>
      <c r="PQQ67" s="683"/>
      <c r="PQR67" s="683"/>
      <c r="PQS67" s="683"/>
      <c r="PQT67" s="683"/>
      <c r="PQU67" s="683"/>
      <c r="PQV67" s="683"/>
      <c r="PQW67" s="683"/>
      <c r="PQX67" s="683"/>
      <c r="PQY67" s="683"/>
      <c r="PQZ67" s="683"/>
      <c r="PRA67" s="682"/>
      <c r="PRB67" s="683"/>
      <c r="PRC67" s="683"/>
      <c r="PRD67" s="683"/>
      <c r="PRE67" s="683"/>
      <c r="PRF67" s="683"/>
      <c r="PRG67" s="683"/>
      <c r="PRH67" s="683"/>
      <c r="PRI67" s="683"/>
      <c r="PRJ67" s="683"/>
      <c r="PRK67" s="683"/>
      <c r="PRL67" s="683"/>
      <c r="PRM67" s="683"/>
      <c r="PRN67" s="683"/>
      <c r="PRO67" s="682"/>
      <c r="PRP67" s="683"/>
      <c r="PRQ67" s="683"/>
      <c r="PRR67" s="683"/>
      <c r="PRS67" s="683"/>
      <c r="PRT67" s="683"/>
      <c r="PRU67" s="683"/>
      <c r="PRV67" s="683"/>
      <c r="PRW67" s="683"/>
      <c r="PRX67" s="683"/>
      <c r="PRY67" s="683"/>
      <c r="PRZ67" s="683"/>
      <c r="PSA67" s="683"/>
      <c r="PSB67" s="683"/>
      <c r="PSC67" s="682"/>
      <c r="PSD67" s="683"/>
      <c r="PSE67" s="683"/>
      <c r="PSF67" s="683"/>
      <c r="PSG67" s="683"/>
      <c r="PSH67" s="683"/>
      <c r="PSI67" s="683"/>
      <c r="PSJ67" s="683"/>
      <c r="PSK67" s="683"/>
      <c r="PSL67" s="683"/>
      <c r="PSM67" s="683"/>
      <c r="PSN67" s="683"/>
      <c r="PSO67" s="683"/>
      <c r="PSP67" s="683"/>
      <c r="PSQ67" s="682"/>
      <c r="PSR67" s="683"/>
      <c r="PSS67" s="683"/>
      <c r="PST67" s="683"/>
      <c r="PSU67" s="683"/>
      <c r="PSV67" s="683"/>
      <c r="PSW67" s="683"/>
      <c r="PSX67" s="683"/>
      <c r="PSY67" s="683"/>
      <c r="PSZ67" s="683"/>
      <c r="PTA67" s="683"/>
      <c r="PTB67" s="683"/>
      <c r="PTC67" s="683"/>
      <c r="PTD67" s="683"/>
      <c r="PTE67" s="682"/>
      <c r="PTF67" s="683"/>
      <c r="PTG67" s="683"/>
      <c r="PTH67" s="683"/>
      <c r="PTI67" s="683"/>
      <c r="PTJ67" s="683"/>
      <c r="PTK67" s="683"/>
      <c r="PTL67" s="683"/>
      <c r="PTM67" s="683"/>
      <c r="PTN67" s="683"/>
      <c r="PTO67" s="683"/>
      <c r="PTP67" s="683"/>
      <c r="PTQ67" s="683"/>
      <c r="PTR67" s="683"/>
      <c r="PTS67" s="682"/>
      <c r="PTT67" s="683"/>
      <c r="PTU67" s="683"/>
      <c r="PTV67" s="683"/>
      <c r="PTW67" s="683"/>
      <c r="PTX67" s="683"/>
      <c r="PTY67" s="683"/>
      <c r="PTZ67" s="683"/>
      <c r="PUA67" s="683"/>
      <c r="PUB67" s="683"/>
      <c r="PUC67" s="683"/>
      <c r="PUD67" s="683"/>
      <c r="PUE67" s="683"/>
      <c r="PUF67" s="683"/>
      <c r="PUG67" s="682"/>
      <c r="PUH67" s="683"/>
      <c r="PUI67" s="683"/>
      <c r="PUJ67" s="683"/>
      <c r="PUK67" s="683"/>
      <c r="PUL67" s="683"/>
      <c r="PUM67" s="683"/>
      <c r="PUN67" s="683"/>
      <c r="PUO67" s="683"/>
      <c r="PUP67" s="683"/>
      <c r="PUQ67" s="683"/>
      <c r="PUR67" s="683"/>
      <c r="PUS67" s="683"/>
      <c r="PUT67" s="683"/>
      <c r="PUU67" s="682"/>
      <c r="PUV67" s="683"/>
      <c r="PUW67" s="683"/>
      <c r="PUX67" s="683"/>
      <c r="PUY67" s="683"/>
      <c r="PUZ67" s="683"/>
      <c r="PVA67" s="683"/>
      <c r="PVB67" s="683"/>
      <c r="PVC67" s="683"/>
      <c r="PVD67" s="683"/>
      <c r="PVE67" s="683"/>
      <c r="PVF67" s="683"/>
      <c r="PVG67" s="683"/>
      <c r="PVH67" s="683"/>
      <c r="PVI67" s="682"/>
      <c r="PVJ67" s="683"/>
      <c r="PVK67" s="683"/>
      <c r="PVL67" s="683"/>
      <c r="PVM67" s="683"/>
      <c r="PVN67" s="683"/>
      <c r="PVO67" s="683"/>
      <c r="PVP67" s="683"/>
      <c r="PVQ67" s="683"/>
      <c r="PVR67" s="683"/>
      <c r="PVS67" s="683"/>
      <c r="PVT67" s="683"/>
      <c r="PVU67" s="683"/>
      <c r="PVV67" s="683"/>
      <c r="PVW67" s="682"/>
      <c r="PVX67" s="683"/>
      <c r="PVY67" s="683"/>
      <c r="PVZ67" s="683"/>
      <c r="PWA67" s="683"/>
      <c r="PWB67" s="683"/>
      <c r="PWC67" s="683"/>
      <c r="PWD67" s="683"/>
      <c r="PWE67" s="683"/>
      <c r="PWF67" s="683"/>
      <c r="PWG67" s="683"/>
      <c r="PWH67" s="683"/>
      <c r="PWI67" s="683"/>
      <c r="PWJ67" s="683"/>
      <c r="PWK67" s="682"/>
      <c r="PWL67" s="683"/>
      <c r="PWM67" s="683"/>
      <c r="PWN67" s="683"/>
      <c r="PWO67" s="683"/>
      <c r="PWP67" s="683"/>
      <c r="PWQ67" s="683"/>
      <c r="PWR67" s="683"/>
      <c r="PWS67" s="683"/>
      <c r="PWT67" s="683"/>
      <c r="PWU67" s="683"/>
      <c r="PWV67" s="683"/>
      <c r="PWW67" s="683"/>
      <c r="PWX67" s="683"/>
      <c r="PWY67" s="682"/>
      <c r="PWZ67" s="683"/>
      <c r="PXA67" s="683"/>
      <c r="PXB67" s="683"/>
      <c r="PXC67" s="683"/>
      <c r="PXD67" s="683"/>
      <c r="PXE67" s="683"/>
      <c r="PXF67" s="683"/>
      <c r="PXG67" s="683"/>
      <c r="PXH67" s="683"/>
      <c r="PXI67" s="683"/>
      <c r="PXJ67" s="683"/>
      <c r="PXK67" s="683"/>
      <c r="PXL67" s="683"/>
      <c r="PXM67" s="682"/>
      <c r="PXN67" s="683"/>
      <c r="PXO67" s="683"/>
      <c r="PXP67" s="683"/>
      <c r="PXQ67" s="683"/>
      <c r="PXR67" s="683"/>
      <c r="PXS67" s="683"/>
      <c r="PXT67" s="683"/>
      <c r="PXU67" s="683"/>
      <c r="PXV67" s="683"/>
      <c r="PXW67" s="683"/>
      <c r="PXX67" s="683"/>
      <c r="PXY67" s="683"/>
      <c r="PXZ67" s="683"/>
      <c r="PYA67" s="682"/>
      <c r="PYB67" s="683"/>
      <c r="PYC67" s="683"/>
      <c r="PYD67" s="683"/>
      <c r="PYE67" s="683"/>
      <c r="PYF67" s="683"/>
      <c r="PYG67" s="683"/>
      <c r="PYH67" s="683"/>
      <c r="PYI67" s="683"/>
      <c r="PYJ67" s="683"/>
      <c r="PYK67" s="683"/>
      <c r="PYL67" s="683"/>
      <c r="PYM67" s="683"/>
      <c r="PYN67" s="683"/>
      <c r="PYO67" s="682"/>
      <c r="PYP67" s="683"/>
      <c r="PYQ67" s="683"/>
      <c r="PYR67" s="683"/>
      <c r="PYS67" s="683"/>
      <c r="PYT67" s="683"/>
      <c r="PYU67" s="683"/>
      <c r="PYV67" s="683"/>
      <c r="PYW67" s="683"/>
      <c r="PYX67" s="683"/>
      <c r="PYY67" s="683"/>
      <c r="PYZ67" s="683"/>
      <c r="PZA67" s="683"/>
      <c r="PZB67" s="683"/>
      <c r="PZC67" s="682"/>
      <c r="PZD67" s="683"/>
      <c r="PZE67" s="683"/>
      <c r="PZF67" s="683"/>
      <c r="PZG67" s="683"/>
      <c r="PZH67" s="683"/>
      <c r="PZI67" s="683"/>
      <c r="PZJ67" s="683"/>
      <c r="PZK67" s="683"/>
      <c r="PZL67" s="683"/>
      <c r="PZM67" s="683"/>
      <c r="PZN67" s="683"/>
      <c r="PZO67" s="683"/>
      <c r="PZP67" s="683"/>
      <c r="PZQ67" s="682"/>
      <c r="PZR67" s="683"/>
      <c r="PZS67" s="683"/>
      <c r="PZT67" s="683"/>
      <c r="PZU67" s="683"/>
      <c r="PZV67" s="683"/>
      <c r="PZW67" s="683"/>
      <c r="PZX67" s="683"/>
      <c r="PZY67" s="683"/>
      <c r="PZZ67" s="683"/>
      <c r="QAA67" s="683"/>
      <c r="QAB67" s="683"/>
      <c r="QAC67" s="683"/>
      <c r="QAD67" s="683"/>
      <c r="QAE67" s="682"/>
      <c r="QAF67" s="683"/>
      <c r="QAG67" s="683"/>
      <c r="QAH67" s="683"/>
      <c r="QAI67" s="683"/>
      <c r="QAJ67" s="683"/>
      <c r="QAK67" s="683"/>
      <c r="QAL67" s="683"/>
      <c r="QAM67" s="683"/>
      <c r="QAN67" s="683"/>
      <c r="QAO67" s="683"/>
      <c r="QAP67" s="683"/>
      <c r="QAQ67" s="683"/>
      <c r="QAR67" s="683"/>
      <c r="QAS67" s="682"/>
      <c r="QAT67" s="683"/>
      <c r="QAU67" s="683"/>
      <c r="QAV67" s="683"/>
      <c r="QAW67" s="683"/>
      <c r="QAX67" s="683"/>
      <c r="QAY67" s="683"/>
      <c r="QAZ67" s="683"/>
      <c r="QBA67" s="683"/>
      <c r="QBB67" s="683"/>
      <c r="QBC67" s="683"/>
      <c r="QBD67" s="683"/>
      <c r="QBE67" s="683"/>
      <c r="QBF67" s="683"/>
      <c r="QBG67" s="682"/>
      <c r="QBH67" s="683"/>
      <c r="QBI67" s="683"/>
      <c r="QBJ67" s="683"/>
      <c r="QBK67" s="683"/>
      <c r="QBL67" s="683"/>
      <c r="QBM67" s="683"/>
      <c r="QBN67" s="683"/>
      <c r="QBO67" s="683"/>
      <c r="QBP67" s="683"/>
      <c r="QBQ67" s="683"/>
      <c r="QBR67" s="683"/>
      <c r="QBS67" s="683"/>
      <c r="QBT67" s="683"/>
      <c r="QBU67" s="682"/>
      <c r="QBV67" s="683"/>
      <c r="QBW67" s="683"/>
      <c r="QBX67" s="683"/>
      <c r="QBY67" s="683"/>
      <c r="QBZ67" s="683"/>
      <c r="QCA67" s="683"/>
      <c r="QCB67" s="683"/>
      <c r="QCC67" s="683"/>
      <c r="QCD67" s="683"/>
      <c r="QCE67" s="683"/>
      <c r="QCF67" s="683"/>
      <c r="QCG67" s="683"/>
      <c r="QCH67" s="683"/>
      <c r="QCI67" s="682"/>
      <c r="QCJ67" s="683"/>
      <c r="QCK67" s="683"/>
      <c r="QCL67" s="683"/>
      <c r="QCM67" s="683"/>
      <c r="QCN67" s="683"/>
      <c r="QCO67" s="683"/>
      <c r="QCP67" s="683"/>
      <c r="QCQ67" s="683"/>
      <c r="QCR67" s="683"/>
      <c r="QCS67" s="683"/>
      <c r="QCT67" s="683"/>
      <c r="QCU67" s="683"/>
      <c r="QCV67" s="683"/>
      <c r="QCW67" s="682"/>
      <c r="QCX67" s="683"/>
      <c r="QCY67" s="683"/>
      <c r="QCZ67" s="683"/>
      <c r="QDA67" s="683"/>
      <c r="QDB67" s="683"/>
      <c r="QDC67" s="683"/>
      <c r="QDD67" s="683"/>
      <c r="QDE67" s="683"/>
      <c r="QDF67" s="683"/>
      <c r="QDG67" s="683"/>
      <c r="QDH67" s="683"/>
      <c r="QDI67" s="683"/>
      <c r="QDJ67" s="683"/>
      <c r="QDK67" s="682"/>
      <c r="QDL67" s="683"/>
      <c r="QDM67" s="683"/>
      <c r="QDN67" s="683"/>
      <c r="QDO67" s="683"/>
      <c r="QDP67" s="683"/>
      <c r="QDQ67" s="683"/>
      <c r="QDR67" s="683"/>
      <c r="QDS67" s="683"/>
      <c r="QDT67" s="683"/>
      <c r="QDU67" s="683"/>
      <c r="QDV67" s="683"/>
      <c r="QDW67" s="683"/>
      <c r="QDX67" s="683"/>
      <c r="QDY67" s="682"/>
      <c r="QDZ67" s="683"/>
      <c r="QEA67" s="683"/>
      <c r="QEB67" s="683"/>
      <c r="QEC67" s="683"/>
      <c r="QED67" s="683"/>
      <c r="QEE67" s="683"/>
      <c r="QEF67" s="683"/>
      <c r="QEG67" s="683"/>
      <c r="QEH67" s="683"/>
      <c r="QEI67" s="683"/>
      <c r="QEJ67" s="683"/>
      <c r="QEK67" s="683"/>
      <c r="QEL67" s="683"/>
      <c r="QEM67" s="682"/>
      <c r="QEN67" s="683"/>
      <c r="QEO67" s="683"/>
      <c r="QEP67" s="683"/>
      <c r="QEQ67" s="683"/>
      <c r="QER67" s="683"/>
      <c r="QES67" s="683"/>
      <c r="QET67" s="683"/>
      <c r="QEU67" s="683"/>
      <c r="QEV67" s="683"/>
      <c r="QEW67" s="683"/>
      <c r="QEX67" s="683"/>
      <c r="QEY67" s="683"/>
      <c r="QEZ67" s="683"/>
      <c r="QFA67" s="682"/>
      <c r="QFB67" s="683"/>
      <c r="QFC67" s="683"/>
      <c r="QFD67" s="683"/>
      <c r="QFE67" s="683"/>
      <c r="QFF67" s="683"/>
      <c r="QFG67" s="683"/>
      <c r="QFH67" s="683"/>
      <c r="QFI67" s="683"/>
      <c r="QFJ67" s="683"/>
      <c r="QFK67" s="683"/>
      <c r="QFL67" s="683"/>
      <c r="QFM67" s="683"/>
      <c r="QFN67" s="683"/>
      <c r="QFO67" s="682"/>
      <c r="QFP67" s="683"/>
      <c r="QFQ67" s="683"/>
      <c r="QFR67" s="683"/>
      <c r="QFS67" s="683"/>
      <c r="QFT67" s="683"/>
      <c r="QFU67" s="683"/>
      <c r="QFV67" s="683"/>
      <c r="QFW67" s="683"/>
      <c r="QFX67" s="683"/>
      <c r="QFY67" s="683"/>
      <c r="QFZ67" s="683"/>
      <c r="QGA67" s="683"/>
      <c r="QGB67" s="683"/>
      <c r="QGC67" s="682"/>
      <c r="QGD67" s="683"/>
      <c r="QGE67" s="683"/>
      <c r="QGF67" s="683"/>
      <c r="QGG67" s="683"/>
      <c r="QGH67" s="683"/>
      <c r="QGI67" s="683"/>
      <c r="QGJ67" s="683"/>
      <c r="QGK67" s="683"/>
      <c r="QGL67" s="683"/>
      <c r="QGM67" s="683"/>
      <c r="QGN67" s="683"/>
      <c r="QGO67" s="683"/>
      <c r="QGP67" s="683"/>
      <c r="QGQ67" s="682"/>
      <c r="QGR67" s="683"/>
      <c r="QGS67" s="683"/>
      <c r="QGT67" s="683"/>
      <c r="QGU67" s="683"/>
      <c r="QGV67" s="683"/>
      <c r="QGW67" s="683"/>
      <c r="QGX67" s="683"/>
      <c r="QGY67" s="683"/>
      <c r="QGZ67" s="683"/>
      <c r="QHA67" s="683"/>
      <c r="QHB67" s="683"/>
      <c r="QHC67" s="683"/>
      <c r="QHD67" s="683"/>
      <c r="QHE67" s="682"/>
      <c r="QHF67" s="683"/>
      <c r="QHG67" s="683"/>
      <c r="QHH67" s="683"/>
      <c r="QHI67" s="683"/>
      <c r="QHJ67" s="683"/>
      <c r="QHK67" s="683"/>
      <c r="QHL67" s="683"/>
      <c r="QHM67" s="683"/>
      <c r="QHN67" s="683"/>
      <c r="QHO67" s="683"/>
      <c r="QHP67" s="683"/>
      <c r="QHQ67" s="683"/>
      <c r="QHR67" s="683"/>
      <c r="QHS67" s="682"/>
      <c r="QHT67" s="683"/>
      <c r="QHU67" s="683"/>
      <c r="QHV67" s="683"/>
      <c r="QHW67" s="683"/>
      <c r="QHX67" s="683"/>
      <c r="QHY67" s="683"/>
      <c r="QHZ67" s="683"/>
      <c r="QIA67" s="683"/>
      <c r="QIB67" s="683"/>
      <c r="QIC67" s="683"/>
      <c r="QID67" s="683"/>
      <c r="QIE67" s="683"/>
      <c r="QIF67" s="683"/>
      <c r="QIG67" s="682"/>
      <c r="QIH67" s="683"/>
      <c r="QII67" s="683"/>
      <c r="QIJ67" s="683"/>
      <c r="QIK67" s="683"/>
      <c r="QIL67" s="683"/>
      <c r="QIM67" s="683"/>
      <c r="QIN67" s="683"/>
      <c r="QIO67" s="683"/>
      <c r="QIP67" s="683"/>
      <c r="QIQ67" s="683"/>
      <c r="QIR67" s="683"/>
      <c r="QIS67" s="683"/>
      <c r="QIT67" s="683"/>
      <c r="QIU67" s="682"/>
      <c r="QIV67" s="683"/>
      <c r="QIW67" s="683"/>
      <c r="QIX67" s="683"/>
      <c r="QIY67" s="683"/>
      <c r="QIZ67" s="683"/>
      <c r="QJA67" s="683"/>
      <c r="QJB67" s="683"/>
      <c r="QJC67" s="683"/>
      <c r="QJD67" s="683"/>
      <c r="QJE67" s="683"/>
      <c r="QJF67" s="683"/>
      <c r="QJG67" s="683"/>
      <c r="QJH67" s="683"/>
      <c r="QJI67" s="682"/>
      <c r="QJJ67" s="683"/>
      <c r="QJK67" s="683"/>
      <c r="QJL67" s="683"/>
      <c r="QJM67" s="683"/>
      <c r="QJN67" s="683"/>
      <c r="QJO67" s="683"/>
      <c r="QJP67" s="683"/>
      <c r="QJQ67" s="683"/>
      <c r="QJR67" s="683"/>
      <c r="QJS67" s="683"/>
      <c r="QJT67" s="683"/>
      <c r="QJU67" s="683"/>
      <c r="QJV67" s="683"/>
      <c r="QJW67" s="682"/>
      <c r="QJX67" s="683"/>
      <c r="QJY67" s="683"/>
      <c r="QJZ67" s="683"/>
      <c r="QKA67" s="683"/>
      <c r="QKB67" s="683"/>
      <c r="QKC67" s="683"/>
      <c r="QKD67" s="683"/>
      <c r="QKE67" s="683"/>
      <c r="QKF67" s="683"/>
      <c r="QKG67" s="683"/>
      <c r="QKH67" s="683"/>
      <c r="QKI67" s="683"/>
      <c r="QKJ67" s="683"/>
      <c r="QKK67" s="682"/>
      <c r="QKL67" s="683"/>
      <c r="QKM67" s="683"/>
      <c r="QKN67" s="683"/>
      <c r="QKO67" s="683"/>
      <c r="QKP67" s="683"/>
      <c r="QKQ67" s="683"/>
      <c r="QKR67" s="683"/>
      <c r="QKS67" s="683"/>
      <c r="QKT67" s="683"/>
      <c r="QKU67" s="683"/>
      <c r="QKV67" s="683"/>
      <c r="QKW67" s="683"/>
      <c r="QKX67" s="683"/>
      <c r="QKY67" s="682"/>
      <c r="QKZ67" s="683"/>
      <c r="QLA67" s="683"/>
      <c r="QLB67" s="683"/>
      <c r="QLC67" s="683"/>
      <c r="QLD67" s="683"/>
      <c r="QLE67" s="683"/>
      <c r="QLF67" s="683"/>
      <c r="QLG67" s="683"/>
      <c r="QLH67" s="683"/>
      <c r="QLI67" s="683"/>
      <c r="QLJ67" s="683"/>
      <c r="QLK67" s="683"/>
      <c r="QLL67" s="683"/>
      <c r="QLM67" s="682"/>
      <c r="QLN67" s="683"/>
      <c r="QLO67" s="683"/>
      <c r="QLP67" s="683"/>
      <c r="QLQ67" s="683"/>
      <c r="QLR67" s="683"/>
      <c r="QLS67" s="683"/>
      <c r="QLT67" s="683"/>
      <c r="QLU67" s="683"/>
      <c r="QLV67" s="683"/>
      <c r="QLW67" s="683"/>
      <c r="QLX67" s="683"/>
      <c r="QLY67" s="683"/>
      <c r="QLZ67" s="683"/>
      <c r="QMA67" s="682"/>
      <c r="QMB67" s="683"/>
      <c r="QMC67" s="683"/>
      <c r="QMD67" s="683"/>
      <c r="QME67" s="683"/>
      <c r="QMF67" s="683"/>
      <c r="QMG67" s="683"/>
      <c r="QMH67" s="683"/>
      <c r="QMI67" s="683"/>
      <c r="QMJ67" s="683"/>
      <c r="QMK67" s="683"/>
      <c r="QML67" s="683"/>
      <c r="QMM67" s="683"/>
      <c r="QMN67" s="683"/>
      <c r="QMO67" s="682"/>
      <c r="QMP67" s="683"/>
      <c r="QMQ67" s="683"/>
      <c r="QMR67" s="683"/>
      <c r="QMS67" s="683"/>
      <c r="QMT67" s="683"/>
      <c r="QMU67" s="683"/>
      <c r="QMV67" s="683"/>
      <c r="QMW67" s="683"/>
      <c r="QMX67" s="683"/>
      <c r="QMY67" s="683"/>
      <c r="QMZ67" s="683"/>
      <c r="QNA67" s="683"/>
      <c r="QNB67" s="683"/>
      <c r="QNC67" s="682"/>
      <c r="QND67" s="683"/>
      <c r="QNE67" s="683"/>
      <c r="QNF67" s="683"/>
      <c r="QNG67" s="683"/>
      <c r="QNH67" s="683"/>
      <c r="QNI67" s="683"/>
      <c r="QNJ67" s="683"/>
      <c r="QNK67" s="683"/>
      <c r="QNL67" s="683"/>
      <c r="QNM67" s="683"/>
      <c r="QNN67" s="683"/>
      <c r="QNO67" s="683"/>
      <c r="QNP67" s="683"/>
      <c r="QNQ67" s="682"/>
      <c r="QNR67" s="683"/>
      <c r="QNS67" s="683"/>
      <c r="QNT67" s="683"/>
      <c r="QNU67" s="683"/>
      <c r="QNV67" s="683"/>
      <c r="QNW67" s="683"/>
      <c r="QNX67" s="683"/>
      <c r="QNY67" s="683"/>
      <c r="QNZ67" s="683"/>
      <c r="QOA67" s="683"/>
      <c r="QOB67" s="683"/>
      <c r="QOC67" s="683"/>
      <c r="QOD67" s="683"/>
      <c r="QOE67" s="682"/>
      <c r="QOF67" s="683"/>
      <c r="QOG67" s="683"/>
      <c r="QOH67" s="683"/>
      <c r="QOI67" s="683"/>
      <c r="QOJ67" s="683"/>
      <c r="QOK67" s="683"/>
      <c r="QOL67" s="683"/>
      <c r="QOM67" s="683"/>
      <c r="QON67" s="683"/>
      <c r="QOO67" s="683"/>
      <c r="QOP67" s="683"/>
      <c r="QOQ67" s="683"/>
      <c r="QOR67" s="683"/>
      <c r="QOS67" s="682"/>
      <c r="QOT67" s="683"/>
      <c r="QOU67" s="683"/>
      <c r="QOV67" s="683"/>
      <c r="QOW67" s="683"/>
      <c r="QOX67" s="683"/>
      <c r="QOY67" s="683"/>
      <c r="QOZ67" s="683"/>
      <c r="QPA67" s="683"/>
      <c r="QPB67" s="683"/>
      <c r="QPC67" s="683"/>
      <c r="QPD67" s="683"/>
      <c r="QPE67" s="683"/>
      <c r="QPF67" s="683"/>
      <c r="QPG67" s="682"/>
      <c r="QPH67" s="683"/>
      <c r="QPI67" s="683"/>
      <c r="QPJ67" s="683"/>
      <c r="QPK67" s="683"/>
      <c r="QPL67" s="683"/>
      <c r="QPM67" s="683"/>
      <c r="QPN67" s="683"/>
      <c r="QPO67" s="683"/>
      <c r="QPP67" s="683"/>
      <c r="QPQ67" s="683"/>
      <c r="QPR67" s="683"/>
      <c r="QPS67" s="683"/>
      <c r="QPT67" s="683"/>
      <c r="QPU67" s="682"/>
      <c r="QPV67" s="683"/>
      <c r="QPW67" s="683"/>
      <c r="QPX67" s="683"/>
      <c r="QPY67" s="683"/>
      <c r="QPZ67" s="683"/>
      <c r="QQA67" s="683"/>
      <c r="QQB67" s="683"/>
      <c r="QQC67" s="683"/>
      <c r="QQD67" s="683"/>
      <c r="QQE67" s="683"/>
      <c r="QQF67" s="683"/>
      <c r="QQG67" s="683"/>
      <c r="QQH67" s="683"/>
      <c r="QQI67" s="682"/>
      <c r="QQJ67" s="683"/>
      <c r="QQK67" s="683"/>
      <c r="QQL67" s="683"/>
      <c r="QQM67" s="683"/>
      <c r="QQN67" s="683"/>
      <c r="QQO67" s="683"/>
      <c r="QQP67" s="683"/>
      <c r="QQQ67" s="683"/>
      <c r="QQR67" s="683"/>
      <c r="QQS67" s="683"/>
      <c r="QQT67" s="683"/>
      <c r="QQU67" s="683"/>
      <c r="QQV67" s="683"/>
      <c r="QQW67" s="682"/>
      <c r="QQX67" s="683"/>
      <c r="QQY67" s="683"/>
      <c r="QQZ67" s="683"/>
      <c r="QRA67" s="683"/>
      <c r="QRB67" s="683"/>
      <c r="QRC67" s="683"/>
      <c r="QRD67" s="683"/>
      <c r="QRE67" s="683"/>
      <c r="QRF67" s="683"/>
      <c r="QRG67" s="683"/>
      <c r="QRH67" s="683"/>
      <c r="QRI67" s="683"/>
      <c r="QRJ67" s="683"/>
      <c r="QRK67" s="682"/>
      <c r="QRL67" s="683"/>
      <c r="QRM67" s="683"/>
      <c r="QRN67" s="683"/>
      <c r="QRO67" s="683"/>
      <c r="QRP67" s="683"/>
      <c r="QRQ67" s="683"/>
      <c r="QRR67" s="683"/>
      <c r="QRS67" s="683"/>
      <c r="QRT67" s="683"/>
      <c r="QRU67" s="683"/>
      <c r="QRV67" s="683"/>
      <c r="QRW67" s="683"/>
      <c r="QRX67" s="683"/>
      <c r="QRY67" s="682"/>
      <c r="QRZ67" s="683"/>
      <c r="QSA67" s="683"/>
      <c r="QSB67" s="683"/>
      <c r="QSC67" s="683"/>
      <c r="QSD67" s="683"/>
      <c r="QSE67" s="683"/>
      <c r="QSF67" s="683"/>
      <c r="QSG67" s="683"/>
      <c r="QSH67" s="683"/>
      <c r="QSI67" s="683"/>
      <c r="QSJ67" s="683"/>
      <c r="QSK67" s="683"/>
      <c r="QSL67" s="683"/>
      <c r="QSM67" s="682"/>
      <c r="QSN67" s="683"/>
      <c r="QSO67" s="683"/>
      <c r="QSP67" s="683"/>
      <c r="QSQ67" s="683"/>
      <c r="QSR67" s="683"/>
      <c r="QSS67" s="683"/>
      <c r="QST67" s="683"/>
      <c r="QSU67" s="683"/>
      <c r="QSV67" s="683"/>
      <c r="QSW67" s="683"/>
      <c r="QSX67" s="683"/>
      <c r="QSY67" s="683"/>
      <c r="QSZ67" s="683"/>
      <c r="QTA67" s="682"/>
      <c r="QTB67" s="683"/>
      <c r="QTC67" s="683"/>
      <c r="QTD67" s="683"/>
      <c r="QTE67" s="683"/>
      <c r="QTF67" s="683"/>
      <c r="QTG67" s="683"/>
      <c r="QTH67" s="683"/>
      <c r="QTI67" s="683"/>
      <c r="QTJ67" s="683"/>
      <c r="QTK67" s="683"/>
      <c r="QTL67" s="683"/>
      <c r="QTM67" s="683"/>
      <c r="QTN67" s="683"/>
      <c r="QTO67" s="682"/>
      <c r="QTP67" s="683"/>
      <c r="QTQ67" s="683"/>
      <c r="QTR67" s="683"/>
      <c r="QTS67" s="683"/>
      <c r="QTT67" s="683"/>
      <c r="QTU67" s="683"/>
      <c r="QTV67" s="683"/>
      <c r="QTW67" s="683"/>
      <c r="QTX67" s="683"/>
      <c r="QTY67" s="683"/>
      <c r="QTZ67" s="683"/>
      <c r="QUA67" s="683"/>
      <c r="QUB67" s="683"/>
      <c r="QUC67" s="682"/>
      <c r="QUD67" s="683"/>
      <c r="QUE67" s="683"/>
      <c r="QUF67" s="683"/>
      <c r="QUG67" s="683"/>
      <c r="QUH67" s="683"/>
      <c r="QUI67" s="683"/>
      <c r="QUJ67" s="683"/>
      <c r="QUK67" s="683"/>
      <c r="QUL67" s="683"/>
      <c r="QUM67" s="683"/>
      <c r="QUN67" s="683"/>
      <c r="QUO67" s="683"/>
      <c r="QUP67" s="683"/>
      <c r="QUQ67" s="682"/>
      <c r="QUR67" s="683"/>
      <c r="QUS67" s="683"/>
      <c r="QUT67" s="683"/>
      <c r="QUU67" s="683"/>
      <c r="QUV67" s="683"/>
      <c r="QUW67" s="683"/>
      <c r="QUX67" s="683"/>
      <c r="QUY67" s="683"/>
      <c r="QUZ67" s="683"/>
      <c r="QVA67" s="683"/>
      <c r="QVB67" s="683"/>
      <c r="QVC67" s="683"/>
      <c r="QVD67" s="683"/>
      <c r="QVE67" s="682"/>
      <c r="QVF67" s="683"/>
      <c r="QVG67" s="683"/>
      <c r="QVH67" s="683"/>
      <c r="QVI67" s="683"/>
      <c r="QVJ67" s="683"/>
      <c r="QVK67" s="683"/>
      <c r="QVL67" s="683"/>
      <c r="QVM67" s="683"/>
      <c r="QVN67" s="683"/>
      <c r="QVO67" s="683"/>
      <c r="QVP67" s="683"/>
      <c r="QVQ67" s="683"/>
      <c r="QVR67" s="683"/>
      <c r="QVS67" s="682"/>
      <c r="QVT67" s="683"/>
      <c r="QVU67" s="683"/>
      <c r="QVV67" s="683"/>
      <c r="QVW67" s="683"/>
      <c r="QVX67" s="683"/>
      <c r="QVY67" s="683"/>
      <c r="QVZ67" s="683"/>
      <c r="QWA67" s="683"/>
      <c r="QWB67" s="683"/>
      <c r="QWC67" s="683"/>
      <c r="QWD67" s="683"/>
      <c r="QWE67" s="683"/>
      <c r="QWF67" s="683"/>
      <c r="QWG67" s="682"/>
      <c r="QWH67" s="683"/>
      <c r="QWI67" s="683"/>
      <c r="QWJ67" s="683"/>
      <c r="QWK67" s="683"/>
      <c r="QWL67" s="683"/>
      <c r="QWM67" s="683"/>
      <c r="QWN67" s="683"/>
      <c r="QWO67" s="683"/>
      <c r="QWP67" s="683"/>
      <c r="QWQ67" s="683"/>
      <c r="QWR67" s="683"/>
      <c r="QWS67" s="683"/>
      <c r="QWT67" s="683"/>
      <c r="QWU67" s="682"/>
      <c r="QWV67" s="683"/>
      <c r="QWW67" s="683"/>
      <c r="QWX67" s="683"/>
      <c r="QWY67" s="683"/>
      <c r="QWZ67" s="683"/>
      <c r="QXA67" s="683"/>
      <c r="QXB67" s="683"/>
      <c r="QXC67" s="683"/>
      <c r="QXD67" s="683"/>
      <c r="QXE67" s="683"/>
      <c r="QXF67" s="683"/>
      <c r="QXG67" s="683"/>
      <c r="QXH67" s="683"/>
      <c r="QXI67" s="682"/>
      <c r="QXJ67" s="683"/>
      <c r="QXK67" s="683"/>
      <c r="QXL67" s="683"/>
      <c r="QXM67" s="683"/>
      <c r="QXN67" s="683"/>
      <c r="QXO67" s="683"/>
      <c r="QXP67" s="683"/>
      <c r="QXQ67" s="683"/>
      <c r="QXR67" s="683"/>
      <c r="QXS67" s="683"/>
      <c r="QXT67" s="683"/>
      <c r="QXU67" s="683"/>
      <c r="QXV67" s="683"/>
      <c r="QXW67" s="682"/>
      <c r="QXX67" s="683"/>
      <c r="QXY67" s="683"/>
      <c r="QXZ67" s="683"/>
      <c r="QYA67" s="683"/>
      <c r="QYB67" s="683"/>
      <c r="QYC67" s="683"/>
      <c r="QYD67" s="683"/>
      <c r="QYE67" s="683"/>
      <c r="QYF67" s="683"/>
      <c r="QYG67" s="683"/>
      <c r="QYH67" s="683"/>
      <c r="QYI67" s="683"/>
      <c r="QYJ67" s="683"/>
      <c r="QYK67" s="682"/>
      <c r="QYL67" s="683"/>
      <c r="QYM67" s="683"/>
      <c r="QYN67" s="683"/>
      <c r="QYO67" s="683"/>
      <c r="QYP67" s="683"/>
      <c r="QYQ67" s="683"/>
      <c r="QYR67" s="683"/>
      <c r="QYS67" s="683"/>
      <c r="QYT67" s="683"/>
      <c r="QYU67" s="683"/>
      <c r="QYV67" s="683"/>
      <c r="QYW67" s="683"/>
      <c r="QYX67" s="683"/>
      <c r="QYY67" s="682"/>
      <c r="QYZ67" s="683"/>
      <c r="QZA67" s="683"/>
      <c r="QZB67" s="683"/>
      <c r="QZC67" s="683"/>
      <c r="QZD67" s="683"/>
      <c r="QZE67" s="683"/>
      <c r="QZF67" s="683"/>
      <c r="QZG67" s="683"/>
      <c r="QZH67" s="683"/>
      <c r="QZI67" s="683"/>
      <c r="QZJ67" s="683"/>
      <c r="QZK67" s="683"/>
      <c r="QZL67" s="683"/>
      <c r="QZM67" s="682"/>
      <c r="QZN67" s="683"/>
      <c r="QZO67" s="683"/>
      <c r="QZP67" s="683"/>
      <c r="QZQ67" s="683"/>
      <c r="QZR67" s="683"/>
      <c r="QZS67" s="683"/>
      <c r="QZT67" s="683"/>
      <c r="QZU67" s="683"/>
      <c r="QZV67" s="683"/>
      <c r="QZW67" s="683"/>
      <c r="QZX67" s="683"/>
      <c r="QZY67" s="683"/>
      <c r="QZZ67" s="683"/>
      <c r="RAA67" s="682"/>
      <c r="RAB67" s="683"/>
      <c r="RAC67" s="683"/>
      <c r="RAD67" s="683"/>
      <c r="RAE67" s="683"/>
      <c r="RAF67" s="683"/>
      <c r="RAG67" s="683"/>
      <c r="RAH67" s="683"/>
      <c r="RAI67" s="683"/>
      <c r="RAJ67" s="683"/>
      <c r="RAK67" s="683"/>
      <c r="RAL67" s="683"/>
      <c r="RAM67" s="683"/>
      <c r="RAN67" s="683"/>
      <c r="RAO67" s="682"/>
      <c r="RAP67" s="683"/>
      <c r="RAQ67" s="683"/>
      <c r="RAR67" s="683"/>
      <c r="RAS67" s="683"/>
      <c r="RAT67" s="683"/>
      <c r="RAU67" s="683"/>
      <c r="RAV67" s="683"/>
      <c r="RAW67" s="683"/>
      <c r="RAX67" s="683"/>
      <c r="RAY67" s="683"/>
      <c r="RAZ67" s="683"/>
      <c r="RBA67" s="683"/>
      <c r="RBB67" s="683"/>
      <c r="RBC67" s="682"/>
      <c r="RBD67" s="683"/>
      <c r="RBE67" s="683"/>
      <c r="RBF67" s="683"/>
      <c r="RBG67" s="683"/>
      <c r="RBH67" s="683"/>
      <c r="RBI67" s="683"/>
      <c r="RBJ67" s="683"/>
      <c r="RBK67" s="683"/>
      <c r="RBL67" s="683"/>
      <c r="RBM67" s="683"/>
      <c r="RBN67" s="683"/>
      <c r="RBO67" s="683"/>
      <c r="RBP67" s="683"/>
      <c r="RBQ67" s="682"/>
      <c r="RBR67" s="683"/>
      <c r="RBS67" s="683"/>
      <c r="RBT67" s="683"/>
      <c r="RBU67" s="683"/>
      <c r="RBV67" s="683"/>
      <c r="RBW67" s="683"/>
      <c r="RBX67" s="683"/>
      <c r="RBY67" s="683"/>
      <c r="RBZ67" s="683"/>
      <c r="RCA67" s="683"/>
      <c r="RCB67" s="683"/>
      <c r="RCC67" s="683"/>
      <c r="RCD67" s="683"/>
      <c r="RCE67" s="682"/>
      <c r="RCF67" s="683"/>
      <c r="RCG67" s="683"/>
      <c r="RCH67" s="683"/>
      <c r="RCI67" s="683"/>
      <c r="RCJ67" s="683"/>
      <c r="RCK67" s="683"/>
      <c r="RCL67" s="683"/>
      <c r="RCM67" s="683"/>
      <c r="RCN67" s="683"/>
      <c r="RCO67" s="683"/>
      <c r="RCP67" s="683"/>
      <c r="RCQ67" s="683"/>
      <c r="RCR67" s="683"/>
      <c r="RCS67" s="682"/>
      <c r="RCT67" s="683"/>
      <c r="RCU67" s="683"/>
      <c r="RCV67" s="683"/>
      <c r="RCW67" s="683"/>
      <c r="RCX67" s="683"/>
      <c r="RCY67" s="683"/>
      <c r="RCZ67" s="683"/>
      <c r="RDA67" s="683"/>
      <c r="RDB67" s="683"/>
      <c r="RDC67" s="683"/>
      <c r="RDD67" s="683"/>
      <c r="RDE67" s="683"/>
      <c r="RDF67" s="683"/>
      <c r="RDG67" s="682"/>
      <c r="RDH67" s="683"/>
      <c r="RDI67" s="683"/>
      <c r="RDJ67" s="683"/>
      <c r="RDK67" s="683"/>
      <c r="RDL67" s="683"/>
      <c r="RDM67" s="683"/>
      <c r="RDN67" s="683"/>
      <c r="RDO67" s="683"/>
      <c r="RDP67" s="683"/>
      <c r="RDQ67" s="683"/>
      <c r="RDR67" s="683"/>
      <c r="RDS67" s="683"/>
      <c r="RDT67" s="683"/>
      <c r="RDU67" s="682"/>
      <c r="RDV67" s="683"/>
      <c r="RDW67" s="683"/>
      <c r="RDX67" s="683"/>
      <c r="RDY67" s="683"/>
      <c r="RDZ67" s="683"/>
      <c r="REA67" s="683"/>
      <c r="REB67" s="683"/>
      <c r="REC67" s="683"/>
      <c r="RED67" s="683"/>
      <c r="REE67" s="683"/>
      <c r="REF67" s="683"/>
      <c r="REG67" s="683"/>
      <c r="REH67" s="683"/>
      <c r="REI67" s="682"/>
      <c r="REJ67" s="683"/>
      <c r="REK67" s="683"/>
      <c r="REL67" s="683"/>
      <c r="REM67" s="683"/>
      <c r="REN67" s="683"/>
      <c r="REO67" s="683"/>
      <c r="REP67" s="683"/>
      <c r="REQ67" s="683"/>
      <c r="RER67" s="683"/>
      <c r="RES67" s="683"/>
      <c r="RET67" s="683"/>
      <c r="REU67" s="683"/>
      <c r="REV67" s="683"/>
      <c r="REW67" s="682"/>
      <c r="REX67" s="683"/>
      <c r="REY67" s="683"/>
      <c r="REZ67" s="683"/>
      <c r="RFA67" s="683"/>
      <c r="RFB67" s="683"/>
      <c r="RFC67" s="683"/>
      <c r="RFD67" s="683"/>
      <c r="RFE67" s="683"/>
      <c r="RFF67" s="683"/>
      <c r="RFG67" s="683"/>
      <c r="RFH67" s="683"/>
      <c r="RFI67" s="683"/>
      <c r="RFJ67" s="683"/>
      <c r="RFK67" s="682"/>
      <c r="RFL67" s="683"/>
      <c r="RFM67" s="683"/>
      <c r="RFN67" s="683"/>
      <c r="RFO67" s="683"/>
      <c r="RFP67" s="683"/>
      <c r="RFQ67" s="683"/>
      <c r="RFR67" s="683"/>
      <c r="RFS67" s="683"/>
      <c r="RFT67" s="683"/>
      <c r="RFU67" s="683"/>
      <c r="RFV67" s="683"/>
      <c r="RFW67" s="683"/>
      <c r="RFX67" s="683"/>
      <c r="RFY67" s="682"/>
      <c r="RFZ67" s="683"/>
      <c r="RGA67" s="683"/>
      <c r="RGB67" s="683"/>
      <c r="RGC67" s="683"/>
      <c r="RGD67" s="683"/>
      <c r="RGE67" s="683"/>
      <c r="RGF67" s="683"/>
      <c r="RGG67" s="683"/>
      <c r="RGH67" s="683"/>
      <c r="RGI67" s="683"/>
      <c r="RGJ67" s="683"/>
      <c r="RGK67" s="683"/>
      <c r="RGL67" s="683"/>
      <c r="RGM67" s="682"/>
      <c r="RGN67" s="683"/>
      <c r="RGO67" s="683"/>
      <c r="RGP67" s="683"/>
      <c r="RGQ67" s="683"/>
      <c r="RGR67" s="683"/>
      <c r="RGS67" s="683"/>
      <c r="RGT67" s="683"/>
      <c r="RGU67" s="683"/>
      <c r="RGV67" s="683"/>
      <c r="RGW67" s="683"/>
      <c r="RGX67" s="683"/>
      <c r="RGY67" s="683"/>
      <c r="RGZ67" s="683"/>
      <c r="RHA67" s="682"/>
      <c r="RHB67" s="683"/>
      <c r="RHC67" s="683"/>
      <c r="RHD67" s="683"/>
      <c r="RHE67" s="683"/>
      <c r="RHF67" s="683"/>
      <c r="RHG67" s="683"/>
      <c r="RHH67" s="683"/>
      <c r="RHI67" s="683"/>
      <c r="RHJ67" s="683"/>
      <c r="RHK67" s="683"/>
      <c r="RHL67" s="683"/>
      <c r="RHM67" s="683"/>
      <c r="RHN67" s="683"/>
      <c r="RHO67" s="682"/>
      <c r="RHP67" s="683"/>
      <c r="RHQ67" s="683"/>
      <c r="RHR67" s="683"/>
      <c r="RHS67" s="683"/>
      <c r="RHT67" s="683"/>
      <c r="RHU67" s="683"/>
      <c r="RHV67" s="683"/>
      <c r="RHW67" s="683"/>
      <c r="RHX67" s="683"/>
      <c r="RHY67" s="683"/>
      <c r="RHZ67" s="683"/>
      <c r="RIA67" s="683"/>
      <c r="RIB67" s="683"/>
      <c r="RIC67" s="682"/>
      <c r="RID67" s="683"/>
      <c r="RIE67" s="683"/>
      <c r="RIF67" s="683"/>
      <c r="RIG67" s="683"/>
      <c r="RIH67" s="683"/>
      <c r="RII67" s="683"/>
      <c r="RIJ67" s="683"/>
      <c r="RIK67" s="683"/>
      <c r="RIL67" s="683"/>
      <c r="RIM67" s="683"/>
      <c r="RIN67" s="683"/>
      <c r="RIO67" s="683"/>
      <c r="RIP67" s="683"/>
      <c r="RIQ67" s="682"/>
      <c r="RIR67" s="683"/>
      <c r="RIS67" s="683"/>
      <c r="RIT67" s="683"/>
      <c r="RIU67" s="683"/>
      <c r="RIV67" s="683"/>
      <c r="RIW67" s="683"/>
      <c r="RIX67" s="683"/>
      <c r="RIY67" s="683"/>
      <c r="RIZ67" s="683"/>
      <c r="RJA67" s="683"/>
      <c r="RJB67" s="683"/>
      <c r="RJC67" s="683"/>
      <c r="RJD67" s="683"/>
      <c r="RJE67" s="682"/>
      <c r="RJF67" s="683"/>
      <c r="RJG67" s="683"/>
      <c r="RJH67" s="683"/>
      <c r="RJI67" s="683"/>
      <c r="RJJ67" s="683"/>
      <c r="RJK67" s="683"/>
      <c r="RJL67" s="683"/>
      <c r="RJM67" s="683"/>
      <c r="RJN67" s="683"/>
      <c r="RJO67" s="683"/>
      <c r="RJP67" s="683"/>
      <c r="RJQ67" s="683"/>
      <c r="RJR67" s="683"/>
      <c r="RJS67" s="682"/>
      <c r="RJT67" s="683"/>
      <c r="RJU67" s="683"/>
      <c r="RJV67" s="683"/>
      <c r="RJW67" s="683"/>
      <c r="RJX67" s="683"/>
      <c r="RJY67" s="683"/>
      <c r="RJZ67" s="683"/>
      <c r="RKA67" s="683"/>
      <c r="RKB67" s="683"/>
      <c r="RKC67" s="683"/>
      <c r="RKD67" s="683"/>
      <c r="RKE67" s="683"/>
      <c r="RKF67" s="683"/>
      <c r="RKG67" s="682"/>
      <c r="RKH67" s="683"/>
      <c r="RKI67" s="683"/>
      <c r="RKJ67" s="683"/>
      <c r="RKK67" s="683"/>
      <c r="RKL67" s="683"/>
      <c r="RKM67" s="683"/>
      <c r="RKN67" s="683"/>
      <c r="RKO67" s="683"/>
      <c r="RKP67" s="683"/>
      <c r="RKQ67" s="683"/>
      <c r="RKR67" s="683"/>
      <c r="RKS67" s="683"/>
      <c r="RKT67" s="683"/>
      <c r="RKU67" s="682"/>
      <c r="RKV67" s="683"/>
      <c r="RKW67" s="683"/>
      <c r="RKX67" s="683"/>
      <c r="RKY67" s="683"/>
      <c r="RKZ67" s="683"/>
      <c r="RLA67" s="683"/>
      <c r="RLB67" s="683"/>
      <c r="RLC67" s="683"/>
      <c r="RLD67" s="683"/>
      <c r="RLE67" s="683"/>
      <c r="RLF67" s="683"/>
      <c r="RLG67" s="683"/>
      <c r="RLH67" s="683"/>
      <c r="RLI67" s="682"/>
      <c r="RLJ67" s="683"/>
      <c r="RLK67" s="683"/>
      <c r="RLL67" s="683"/>
      <c r="RLM67" s="683"/>
      <c r="RLN67" s="683"/>
      <c r="RLO67" s="683"/>
      <c r="RLP67" s="683"/>
      <c r="RLQ67" s="683"/>
      <c r="RLR67" s="683"/>
      <c r="RLS67" s="683"/>
      <c r="RLT67" s="683"/>
      <c r="RLU67" s="683"/>
      <c r="RLV67" s="683"/>
      <c r="RLW67" s="682"/>
      <c r="RLX67" s="683"/>
      <c r="RLY67" s="683"/>
      <c r="RLZ67" s="683"/>
      <c r="RMA67" s="683"/>
      <c r="RMB67" s="683"/>
      <c r="RMC67" s="683"/>
      <c r="RMD67" s="683"/>
      <c r="RME67" s="683"/>
      <c r="RMF67" s="683"/>
      <c r="RMG67" s="683"/>
      <c r="RMH67" s="683"/>
      <c r="RMI67" s="683"/>
      <c r="RMJ67" s="683"/>
      <c r="RMK67" s="682"/>
      <c r="RML67" s="683"/>
      <c r="RMM67" s="683"/>
      <c r="RMN67" s="683"/>
      <c r="RMO67" s="683"/>
      <c r="RMP67" s="683"/>
      <c r="RMQ67" s="683"/>
      <c r="RMR67" s="683"/>
      <c r="RMS67" s="683"/>
      <c r="RMT67" s="683"/>
      <c r="RMU67" s="683"/>
      <c r="RMV67" s="683"/>
      <c r="RMW67" s="683"/>
      <c r="RMX67" s="683"/>
      <c r="RMY67" s="682"/>
      <c r="RMZ67" s="683"/>
      <c r="RNA67" s="683"/>
      <c r="RNB67" s="683"/>
      <c r="RNC67" s="683"/>
      <c r="RND67" s="683"/>
      <c r="RNE67" s="683"/>
      <c r="RNF67" s="683"/>
      <c r="RNG67" s="683"/>
      <c r="RNH67" s="683"/>
      <c r="RNI67" s="683"/>
      <c r="RNJ67" s="683"/>
      <c r="RNK67" s="683"/>
      <c r="RNL67" s="683"/>
      <c r="RNM67" s="682"/>
      <c r="RNN67" s="683"/>
      <c r="RNO67" s="683"/>
      <c r="RNP67" s="683"/>
      <c r="RNQ67" s="683"/>
      <c r="RNR67" s="683"/>
      <c r="RNS67" s="683"/>
      <c r="RNT67" s="683"/>
      <c r="RNU67" s="683"/>
      <c r="RNV67" s="683"/>
      <c r="RNW67" s="683"/>
      <c r="RNX67" s="683"/>
      <c r="RNY67" s="683"/>
      <c r="RNZ67" s="683"/>
      <c r="ROA67" s="682"/>
      <c r="ROB67" s="683"/>
      <c r="ROC67" s="683"/>
      <c r="ROD67" s="683"/>
      <c r="ROE67" s="683"/>
      <c r="ROF67" s="683"/>
      <c r="ROG67" s="683"/>
      <c r="ROH67" s="683"/>
      <c r="ROI67" s="683"/>
      <c r="ROJ67" s="683"/>
      <c r="ROK67" s="683"/>
      <c r="ROL67" s="683"/>
      <c r="ROM67" s="683"/>
      <c r="RON67" s="683"/>
      <c r="ROO67" s="682"/>
      <c r="ROP67" s="683"/>
      <c r="ROQ67" s="683"/>
      <c r="ROR67" s="683"/>
      <c r="ROS67" s="683"/>
      <c r="ROT67" s="683"/>
      <c r="ROU67" s="683"/>
      <c r="ROV67" s="683"/>
      <c r="ROW67" s="683"/>
      <c r="ROX67" s="683"/>
      <c r="ROY67" s="683"/>
      <c r="ROZ67" s="683"/>
      <c r="RPA67" s="683"/>
      <c r="RPB67" s="683"/>
      <c r="RPC67" s="682"/>
      <c r="RPD67" s="683"/>
      <c r="RPE67" s="683"/>
      <c r="RPF67" s="683"/>
      <c r="RPG67" s="683"/>
      <c r="RPH67" s="683"/>
      <c r="RPI67" s="683"/>
      <c r="RPJ67" s="683"/>
      <c r="RPK67" s="683"/>
      <c r="RPL67" s="683"/>
      <c r="RPM67" s="683"/>
      <c r="RPN67" s="683"/>
      <c r="RPO67" s="683"/>
      <c r="RPP67" s="683"/>
      <c r="RPQ67" s="682"/>
      <c r="RPR67" s="683"/>
      <c r="RPS67" s="683"/>
      <c r="RPT67" s="683"/>
      <c r="RPU67" s="683"/>
      <c r="RPV67" s="683"/>
      <c r="RPW67" s="683"/>
      <c r="RPX67" s="683"/>
      <c r="RPY67" s="683"/>
      <c r="RPZ67" s="683"/>
      <c r="RQA67" s="683"/>
      <c r="RQB67" s="683"/>
      <c r="RQC67" s="683"/>
      <c r="RQD67" s="683"/>
      <c r="RQE67" s="682"/>
      <c r="RQF67" s="683"/>
      <c r="RQG67" s="683"/>
      <c r="RQH67" s="683"/>
      <c r="RQI67" s="683"/>
      <c r="RQJ67" s="683"/>
      <c r="RQK67" s="683"/>
      <c r="RQL67" s="683"/>
      <c r="RQM67" s="683"/>
      <c r="RQN67" s="683"/>
      <c r="RQO67" s="683"/>
      <c r="RQP67" s="683"/>
      <c r="RQQ67" s="683"/>
      <c r="RQR67" s="683"/>
      <c r="RQS67" s="682"/>
      <c r="RQT67" s="683"/>
      <c r="RQU67" s="683"/>
      <c r="RQV67" s="683"/>
      <c r="RQW67" s="683"/>
      <c r="RQX67" s="683"/>
      <c r="RQY67" s="683"/>
      <c r="RQZ67" s="683"/>
      <c r="RRA67" s="683"/>
      <c r="RRB67" s="683"/>
      <c r="RRC67" s="683"/>
      <c r="RRD67" s="683"/>
      <c r="RRE67" s="683"/>
      <c r="RRF67" s="683"/>
      <c r="RRG67" s="682"/>
      <c r="RRH67" s="683"/>
      <c r="RRI67" s="683"/>
      <c r="RRJ67" s="683"/>
      <c r="RRK67" s="683"/>
      <c r="RRL67" s="683"/>
      <c r="RRM67" s="683"/>
      <c r="RRN67" s="683"/>
      <c r="RRO67" s="683"/>
      <c r="RRP67" s="683"/>
      <c r="RRQ67" s="683"/>
      <c r="RRR67" s="683"/>
      <c r="RRS67" s="683"/>
      <c r="RRT67" s="683"/>
      <c r="RRU67" s="682"/>
      <c r="RRV67" s="683"/>
      <c r="RRW67" s="683"/>
      <c r="RRX67" s="683"/>
      <c r="RRY67" s="683"/>
      <c r="RRZ67" s="683"/>
      <c r="RSA67" s="683"/>
      <c r="RSB67" s="683"/>
      <c r="RSC67" s="683"/>
      <c r="RSD67" s="683"/>
      <c r="RSE67" s="683"/>
      <c r="RSF67" s="683"/>
      <c r="RSG67" s="683"/>
      <c r="RSH67" s="683"/>
      <c r="RSI67" s="682"/>
      <c r="RSJ67" s="683"/>
      <c r="RSK67" s="683"/>
      <c r="RSL67" s="683"/>
      <c r="RSM67" s="683"/>
      <c r="RSN67" s="683"/>
      <c r="RSO67" s="683"/>
      <c r="RSP67" s="683"/>
      <c r="RSQ67" s="683"/>
      <c r="RSR67" s="683"/>
      <c r="RSS67" s="683"/>
      <c r="RST67" s="683"/>
      <c r="RSU67" s="683"/>
      <c r="RSV67" s="683"/>
      <c r="RSW67" s="682"/>
      <c r="RSX67" s="683"/>
      <c r="RSY67" s="683"/>
      <c r="RSZ67" s="683"/>
      <c r="RTA67" s="683"/>
      <c r="RTB67" s="683"/>
      <c r="RTC67" s="683"/>
      <c r="RTD67" s="683"/>
      <c r="RTE67" s="683"/>
      <c r="RTF67" s="683"/>
      <c r="RTG67" s="683"/>
      <c r="RTH67" s="683"/>
      <c r="RTI67" s="683"/>
      <c r="RTJ67" s="683"/>
      <c r="RTK67" s="682"/>
      <c r="RTL67" s="683"/>
      <c r="RTM67" s="683"/>
      <c r="RTN67" s="683"/>
      <c r="RTO67" s="683"/>
      <c r="RTP67" s="683"/>
      <c r="RTQ67" s="683"/>
      <c r="RTR67" s="683"/>
      <c r="RTS67" s="683"/>
      <c r="RTT67" s="683"/>
      <c r="RTU67" s="683"/>
      <c r="RTV67" s="683"/>
      <c r="RTW67" s="683"/>
      <c r="RTX67" s="683"/>
      <c r="RTY67" s="682"/>
      <c r="RTZ67" s="683"/>
      <c r="RUA67" s="683"/>
      <c r="RUB67" s="683"/>
      <c r="RUC67" s="683"/>
      <c r="RUD67" s="683"/>
      <c r="RUE67" s="683"/>
      <c r="RUF67" s="683"/>
      <c r="RUG67" s="683"/>
      <c r="RUH67" s="683"/>
      <c r="RUI67" s="683"/>
      <c r="RUJ67" s="683"/>
      <c r="RUK67" s="683"/>
      <c r="RUL67" s="683"/>
      <c r="RUM67" s="682"/>
      <c r="RUN67" s="683"/>
      <c r="RUO67" s="683"/>
      <c r="RUP67" s="683"/>
      <c r="RUQ67" s="683"/>
      <c r="RUR67" s="683"/>
      <c r="RUS67" s="683"/>
      <c r="RUT67" s="683"/>
      <c r="RUU67" s="683"/>
      <c r="RUV67" s="683"/>
      <c r="RUW67" s="683"/>
      <c r="RUX67" s="683"/>
      <c r="RUY67" s="683"/>
      <c r="RUZ67" s="683"/>
      <c r="RVA67" s="682"/>
      <c r="RVB67" s="683"/>
      <c r="RVC67" s="683"/>
      <c r="RVD67" s="683"/>
      <c r="RVE67" s="683"/>
      <c r="RVF67" s="683"/>
      <c r="RVG67" s="683"/>
      <c r="RVH67" s="683"/>
      <c r="RVI67" s="683"/>
      <c r="RVJ67" s="683"/>
      <c r="RVK67" s="683"/>
      <c r="RVL67" s="683"/>
      <c r="RVM67" s="683"/>
      <c r="RVN67" s="683"/>
      <c r="RVO67" s="682"/>
      <c r="RVP67" s="683"/>
      <c r="RVQ67" s="683"/>
      <c r="RVR67" s="683"/>
      <c r="RVS67" s="683"/>
      <c r="RVT67" s="683"/>
      <c r="RVU67" s="683"/>
      <c r="RVV67" s="683"/>
      <c r="RVW67" s="683"/>
      <c r="RVX67" s="683"/>
      <c r="RVY67" s="683"/>
      <c r="RVZ67" s="683"/>
      <c r="RWA67" s="683"/>
      <c r="RWB67" s="683"/>
      <c r="RWC67" s="682"/>
      <c r="RWD67" s="683"/>
      <c r="RWE67" s="683"/>
      <c r="RWF67" s="683"/>
      <c r="RWG67" s="683"/>
      <c r="RWH67" s="683"/>
      <c r="RWI67" s="683"/>
      <c r="RWJ67" s="683"/>
      <c r="RWK67" s="683"/>
      <c r="RWL67" s="683"/>
      <c r="RWM67" s="683"/>
      <c r="RWN67" s="683"/>
      <c r="RWO67" s="683"/>
      <c r="RWP67" s="683"/>
      <c r="RWQ67" s="682"/>
      <c r="RWR67" s="683"/>
      <c r="RWS67" s="683"/>
      <c r="RWT67" s="683"/>
      <c r="RWU67" s="683"/>
      <c r="RWV67" s="683"/>
      <c r="RWW67" s="683"/>
      <c r="RWX67" s="683"/>
      <c r="RWY67" s="683"/>
      <c r="RWZ67" s="683"/>
      <c r="RXA67" s="683"/>
      <c r="RXB67" s="683"/>
      <c r="RXC67" s="683"/>
      <c r="RXD67" s="683"/>
      <c r="RXE67" s="682"/>
      <c r="RXF67" s="683"/>
      <c r="RXG67" s="683"/>
      <c r="RXH67" s="683"/>
      <c r="RXI67" s="683"/>
      <c r="RXJ67" s="683"/>
      <c r="RXK67" s="683"/>
      <c r="RXL67" s="683"/>
      <c r="RXM67" s="683"/>
      <c r="RXN67" s="683"/>
      <c r="RXO67" s="683"/>
      <c r="RXP67" s="683"/>
      <c r="RXQ67" s="683"/>
      <c r="RXR67" s="683"/>
      <c r="RXS67" s="682"/>
      <c r="RXT67" s="683"/>
      <c r="RXU67" s="683"/>
      <c r="RXV67" s="683"/>
      <c r="RXW67" s="683"/>
      <c r="RXX67" s="683"/>
      <c r="RXY67" s="683"/>
      <c r="RXZ67" s="683"/>
      <c r="RYA67" s="683"/>
      <c r="RYB67" s="683"/>
      <c r="RYC67" s="683"/>
      <c r="RYD67" s="683"/>
      <c r="RYE67" s="683"/>
      <c r="RYF67" s="683"/>
      <c r="RYG67" s="682"/>
      <c r="RYH67" s="683"/>
      <c r="RYI67" s="683"/>
      <c r="RYJ67" s="683"/>
      <c r="RYK67" s="683"/>
      <c r="RYL67" s="683"/>
      <c r="RYM67" s="683"/>
      <c r="RYN67" s="683"/>
      <c r="RYO67" s="683"/>
      <c r="RYP67" s="683"/>
      <c r="RYQ67" s="683"/>
      <c r="RYR67" s="683"/>
      <c r="RYS67" s="683"/>
      <c r="RYT67" s="683"/>
      <c r="RYU67" s="682"/>
      <c r="RYV67" s="683"/>
      <c r="RYW67" s="683"/>
      <c r="RYX67" s="683"/>
      <c r="RYY67" s="683"/>
      <c r="RYZ67" s="683"/>
      <c r="RZA67" s="683"/>
      <c r="RZB67" s="683"/>
      <c r="RZC67" s="683"/>
      <c r="RZD67" s="683"/>
      <c r="RZE67" s="683"/>
      <c r="RZF67" s="683"/>
      <c r="RZG67" s="683"/>
      <c r="RZH67" s="683"/>
      <c r="RZI67" s="682"/>
      <c r="RZJ67" s="683"/>
      <c r="RZK67" s="683"/>
      <c r="RZL67" s="683"/>
      <c r="RZM67" s="683"/>
      <c r="RZN67" s="683"/>
      <c r="RZO67" s="683"/>
      <c r="RZP67" s="683"/>
      <c r="RZQ67" s="683"/>
      <c r="RZR67" s="683"/>
      <c r="RZS67" s="683"/>
      <c r="RZT67" s="683"/>
      <c r="RZU67" s="683"/>
      <c r="RZV67" s="683"/>
      <c r="RZW67" s="682"/>
      <c r="RZX67" s="683"/>
      <c r="RZY67" s="683"/>
      <c r="RZZ67" s="683"/>
      <c r="SAA67" s="683"/>
      <c r="SAB67" s="683"/>
      <c r="SAC67" s="683"/>
      <c r="SAD67" s="683"/>
      <c r="SAE67" s="683"/>
      <c r="SAF67" s="683"/>
      <c r="SAG67" s="683"/>
      <c r="SAH67" s="683"/>
      <c r="SAI67" s="683"/>
      <c r="SAJ67" s="683"/>
      <c r="SAK67" s="682"/>
      <c r="SAL67" s="683"/>
      <c r="SAM67" s="683"/>
      <c r="SAN67" s="683"/>
      <c r="SAO67" s="683"/>
      <c r="SAP67" s="683"/>
      <c r="SAQ67" s="683"/>
      <c r="SAR67" s="683"/>
      <c r="SAS67" s="683"/>
      <c r="SAT67" s="683"/>
      <c r="SAU67" s="683"/>
      <c r="SAV67" s="683"/>
      <c r="SAW67" s="683"/>
      <c r="SAX67" s="683"/>
      <c r="SAY67" s="682"/>
      <c r="SAZ67" s="683"/>
      <c r="SBA67" s="683"/>
      <c r="SBB67" s="683"/>
      <c r="SBC67" s="683"/>
      <c r="SBD67" s="683"/>
      <c r="SBE67" s="683"/>
      <c r="SBF67" s="683"/>
      <c r="SBG67" s="683"/>
      <c r="SBH67" s="683"/>
      <c r="SBI67" s="683"/>
      <c r="SBJ67" s="683"/>
      <c r="SBK67" s="683"/>
      <c r="SBL67" s="683"/>
      <c r="SBM67" s="682"/>
      <c r="SBN67" s="683"/>
      <c r="SBO67" s="683"/>
      <c r="SBP67" s="683"/>
      <c r="SBQ67" s="683"/>
      <c r="SBR67" s="683"/>
      <c r="SBS67" s="683"/>
      <c r="SBT67" s="683"/>
      <c r="SBU67" s="683"/>
      <c r="SBV67" s="683"/>
      <c r="SBW67" s="683"/>
      <c r="SBX67" s="683"/>
      <c r="SBY67" s="683"/>
      <c r="SBZ67" s="683"/>
      <c r="SCA67" s="682"/>
      <c r="SCB67" s="683"/>
      <c r="SCC67" s="683"/>
      <c r="SCD67" s="683"/>
      <c r="SCE67" s="683"/>
      <c r="SCF67" s="683"/>
      <c r="SCG67" s="683"/>
      <c r="SCH67" s="683"/>
      <c r="SCI67" s="683"/>
      <c r="SCJ67" s="683"/>
      <c r="SCK67" s="683"/>
      <c r="SCL67" s="683"/>
      <c r="SCM67" s="683"/>
      <c r="SCN67" s="683"/>
      <c r="SCO67" s="682"/>
      <c r="SCP67" s="683"/>
      <c r="SCQ67" s="683"/>
      <c r="SCR67" s="683"/>
      <c r="SCS67" s="683"/>
      <c r="SCT67" s="683"/>
      <c r="SCU67" s="683"/>
      <c r="SCV67" s="683"/>
      <c r="SCW67" s="683"/>
      <c r="SCX67" s="683"/>
      <c r="SCY67" s="683"/>
      <c r="SCZ67" s="683"/>
      <c r="SDA67" s="683"/>
      <c r="SDB67" s="683"/>
      <c r="SDC67" s="682"/>
      <c r="SDD67" s="683"/>
      <c r="SDE67" s="683"/>
      <c r="SDF67" s="683"/>
      <c r="SDG67" s="683"/>
      <c r="SDH67" s="683"/>
      <c r="SDI67" s="683"/>
      <c r="SDJ67" s="683"/>
      <c r="SDK67" s="683"/>
      <c r="SDL67" s="683"/>
      <c r="SDM67" s="683"/>
      <c r="SDN67" s="683"/>
      <c r="SDO67" s="683"/>
      <c r="SDP67" s="683"/>
      <c r="SDQ67" s="682"/>
      <c r="SDR67" s="683"/>
      <c r="SDS67" s="683"/>
      <c r="SDT67" s="683"/>
      <c r="SDU67" s="683"/>
      <c r="SDV67" s="683"/>
      <c r="SDW67" s="683"/>
      <c r="SDX67" s="683"/>
      <c r="SDY67" s="683"/>
      <c r="SDZ67" s="683"/>
      <c r="SEA67" s="683"/>
      <c r="SEB67" s="683"/>
      <c r="SEC67" s="683"/>
      <c r="SED67" s="683"/>
      <c r="SEE67" s="682"/>
      <c r="SEF67" s="683"/>
      <c r="SEG67" s="683"/>
      <c r="SEH67" s="683"/>
      <c r="SEI67" s="683"/>
      <c r="SEJ67" s="683"/>
      <c r="SEK67" s="683"/>
      <c r="SEL67" s="683"/>
      <c r="SEM67" s="683"/>
      <c r="SEN67" s="683"/>
      <c r="SEO67" s="683"/>
      <c r="SEP67" s="683"/>
      <c r="SEQ67" s="683"/>
      <c r="SER67" s="683"/>
      <c r="SES67" s="682"/>
      <c r="SET67" s="683"/>
      <c r="SEU67" s="683"/>
      <c r="SEV67" s="683"/>
      <c r="SEW67" s="683"/>
      <c r="SEX67" s="683"/>
      <c r="SEY67" s="683"/>
      <c r="SEZ67" s="683"/>
      <c r="SFA67" s="683"/>
      <c r="SFB67" s="683"/>
      <c r="SFC67" s="683"/>
      <c r="SFD67" s="683"/>
      <c r="SFE67" s="683"/>
      <c r="SFF67" s="683"/>
      <c r="SFG67" s="682"/>
      <c r="SFH67" s="683"/>
      <c r="SFI67" s="683"/>
      <c r="SFJ67" s="683"/>
      <c r="SFK67" s="683"/>
      <c r="SFL67" s="683"/>
      <c r="SFM67" s="683"/>
      <c r="SFN67" s="683"/>
      <c r="SFO67" s="683"/>
      <c r="SFP67" s="683"/>
      <c r="SFQ67" s="683"/>
      <c r="SFR67" s="683"/>
      <c r="SFS67" s="683"/>
      <c r="SFT67" s="683"/>
      <c r="SFU67" s="682"/>
      <c r="SFV67" s="683"/>
      <c r="SFW67" s="683"/>
      <c r="SFX67" s="683"/>
      <c r="SFY67" s="683"/>
      <c r="SFZ67" s="683"/>
      <c r="SGA67" s="683"/>
      <c r="SGB67" s="683"/>
      <c r="SGC67" s="683"/>
      <c r="SGD67" s="683"/>
      <c r="SGE67" s="683"/>
      <c r="SGF67" s="683"/>
      <c r="SGG67" s="683"/>
      <c r="SGH67" s="683"/>
      <c r="SGI67" s="682"/>
      <c r="SGJ67" s="683"/>
      <c r="SGK67" s="683"/>
      <c r="SGL67" s="683"/>
      <c r="SGM67" s="683"/>
      <c r="SGN67" s="683"/>
      <c r="SGO67" s="683"/>
      <c r="SGP67" s="683"/>
      <c r="SGQ67" s="683"/>
      <c r="SGR67" s="683"/>
      <c r="SGS67" s="683"/>
      <c r="SGT67" s="683"/>
      <c r="SGU67" s="683"/>
      <c r="SGV67" s="683"/>
      <c r="SGW67" s="682"/>
      <c r="SGX67" s="683"/>
      <c r="SGY67" s="683"/>
      <c r="SGZ67" s="683"/>
      <c r="SHA67" s="683"/>
      <c r="SHB67" s="683"/>
      <c r="SHC67" s="683"/>
      <c r="SHD67" s="683"/>
      <c r="SHE67" s="683"/>
      <c r="SHF67" s="683"/>
      <c r="SHG67" s="683"/>
      <c r="SHH67" s="683"/>
      <c r="SHI67" s="683"/>
      <c r="SHJ67" s="683"/>
      <c r="SHK67" s="682"/>
      <c r="SHL67" s="683"/>
      <c r="SHM67" s="683"/>
      <c r="SHN67" s="683"/>
      <c r="SHO67" s="683"/>
      <c r="SHP67" s="683"/>
      <c r="SHQ67" s="683"/>
      <c r="SHR67" s="683"/>
      <c r="SHS67" s="683"/>
      <c r="SHT67" s="683"/>
      <c r="SHU67" s="683"/>
      <c r="SHV67" s="683"/>
      <c r="SHW67" s="683"/>
      <c r="SHX67" s="683"/>
      <c r="SHY67" s="682"/>
      <c r="SHZ67" s="683"/>
      <c r="SIA67" s="683"/>
      <c r="SIB67" s="683"/>
      <c r="SIC67" s="683"/>
      <c r="SID67" s="683"/>
      <c r="SIE67" s="683"/>
      <c r="SIF67" s="683"/>
      <c r="SIG67" s="683"/>
      <c r="SIH67" s="683"/>
      <c r="SII67" s="683"/>
      <c r="SIJ67" s="683"/>
      <c r="SIK67" s="683"/>
      <c r="SIL67" s="683"/>
      <c r="SIM67" s="682"/>
      <c r="SIN67" s="683"/>
      <c r="SIO67" s="683"/>
      <c r="SIP67" s="683"/>
      <c r="SIQ67" s="683"/>
      <c r="SIR67" s="683"/>
      <c r="SIS67" s="683"/>
      <c r="SIT67" s="683"/>
      <c r="SIU67" s="683"/>
      <c r="SIV67" s="683"/>
      <c r="SIW67" s="683"/>
      <c r="SIX67" s="683"/>
      <c r="SIY67" s="683"/>
      <c r="SIZ67" s="683"/>
      <c r="SJA67" s="682"/>
      <c r="SJB67" s="683"/>
      <c r="SJC67" s="683"/>
      <c r="SJD67" s="683"/>
      <c r="SJE67" s="683"/>
      <c r="SJF67" s="683"/>
      <c r="SJG67" s="683"/>
      <c r="SJH67" s="683"/>
      <c r="SJI67" s="683"/>
      <c r="SJJ67" s="683"/>
      <c r="SJK67" s="683"/>
      <c r="SJL67" s="683"/>
      <c r="SJM67" s="683"/>
      <c r="SJN67" s="683"/>
      <c r="SJO67" s="682"/>
      <c r="SJP67" s="683"/>
      <c r="SJQ67" s="683"/>
      <c r="SJR67" s="683"/>
      <c r="SJS67" s="683"/>
      <c r="SJT67" s="683"/>
      <c r="SJU67" s="683"/>
      <c r="SJV67" s="683"/>
      <c r="SJW67" s="683"/>
      <c r="SJX67" s="683"/>
      <c r="SJY67" s="683"/>
      <c r="SJZ67" s="683"/>
      <c r="SKA67" s="683"/>
      <c r="SKB67" s="683"/>
      <c r="SKC67" s="682"/>
      <c r="SKD67" s="683"/>
      <c r="SKE67" s="683"/>
      <c r="SKF67" s="683"/>
      <c r="SKG67" s="683"/>
      <c r="SKH67" s="683"/>
      <c r="SKI67" s="683"/>
      <c r="SKJ67" s="683"/>
      <c r="SKK67" s="683"/>
      <c r="SKL67" s="683"/>
      <c r="SKM67" s="683"/>
      <c r="SKN67" s="683"/>
      <c r="SKO67" s="683"/>
      <c r="SKP67" s="683"/>
      <c r="SKQ67" s="682"/>
      <c r="SKR67" s="683"/>
      <c r="SKS67" s="683"/>
      <c r="SKT67" s="683"/>
      <c r="SKU67" s="683"/>
      <c r="SKV67" s="683"/>
      <c r="SKW67" s="683"/>
      <c r="SKX67" s="683"/>
      <c r="SKY67" s="683"/>
      <c r="SKZ67" s="683"/>
      <c r="SLA67" s="683"/>
      <c r="SLB67" s="683"/>
      <c r="SLC67" s="683"/>
      <c r="SLD67" s="683"/>
      <c r="SLE67" s="682"/>
      <c r="SLF67" s="683"/>
      <c r="SLG67" s="683"/>
      <c r="SLH67" s="683"/>
      <c r="SLI67" s="683"/>
      <c r="SLJ67" s="683"/>
      <c r="SLK67" s="683"/>
      <c r="SLL67" s="683"/>
      <c r="SLM67" s="683"/>
      <c r="SLN67" s="683"/>
      <c r="SLO67" s="683"/>
      <c r="SLP67" s="683"/>
      <c r="SLQ67" s="683"/>
      <c r="SLR67" s="683"/>
      <c r="SLS67" s="682"/>
      <c r="SLT67" s="683"/>
      <c r="SLU67" s="683"/>
      <c r="SLV67" s="683"/>
      <c r="SLW67" s="683"/>
      <c r="SLX67" s="683"/>
      <c r="SLY67" s="683"/>
      <c r="SLZ67" s="683"/>
      <c r="SMA67" s="683"/>
      <c r="SMB67" s="683"/>
      <c r="SMC67" s="683"/>
      <c r="SMD67" s="683"/>
      <c r="SME67" s="683"/>
      <c r="SMF67" s="683"/>
      <c r="SMG67" s="682"/>
      <c r="SMH67" s="683"/>
      <c r="SMI67" s="683"/>
      <c r="SMJ67" s="683"/>
      <c r="SMK67" s="683"/>
      <c r="SML67" s="683"/>
      <c r="SMM67" s="683"/>
      <c r="SMN67" s="683"/>
      <c r="SMO67" s="683"/>
      <c r="SMP67" s="683"/>
      <c r="SMQ67" s="683"/>
      <c r="SMR67" s="683"/>
      <c r="SMS67" s="683"/>
      <c r="SMT67" s="683"/>
      <c r="SMU67" s="682"/>
      <c r="SMV67" s="683"/>
      <c r="SMW67" s="683"/>
      <c r="SMX67" s="683"/>
      <c r="SMY67" s="683"/>
      <c r="SMZ67" s="683"/>
      <c r="SNA67" s="683"/>
      <c r="SNB67" s="683"/>
      <c r="SNC67" s="683"/>
      <c r="SND67" s="683"/>
      <c r="SNE67" s="683"/>
      <c r="SNF67" s="683"/>
      <c r="SNG67" s="683"/>
      <c r="SNH67" s="683"/>
      <c r="SNI67" s="682"/>
      <c r="SNJ67" s="683"/>
      <c r="SNK67" s="683"/>
      <c r="SNL67" s="683"/>
      <c r="SNM67" s="683"/>
      <c r="SNN67" s="683"/>
      <c r="SNO67" s="683"/>
      <c r="SNP67" s="683"/>
      <c r="SNQ67" s="683"/>
      <c r="SNR67" s="683"/>
      <c r="SNS67" s="683"/>
      <c r="SNT67" s="683"/>
      <c r="SNU67" s="683"/>
      <c r="SNV67" s="683"/>
      <c r="SNW67" s="682"/>
      <c r="SNX67" s="683"/>
      <c r="SNY67" s="683"/>
      <c r="SNZ67" s="683"/>
      <c r="SOA67" s="683"/>
      <c r="SOB67" s="683"/>
      <c r="SOC67" s="683"/>
      <c r="SOD67" s="683"/>
      <c r="SOE67" s="683"/>
      <c r="SOF67" s="683"/>
      <c r="SOG67" s="683"/>
      <c r="SOH67" s="683"/>
      <c r="SOI67" s="683"/>
      <c r="SOJ67" s="683"/>
      <c r="SOK67" s="682"/>
      <c r="SOL67" s="683"/>
      <c r="SOM67" s="683"/>
      <c r="SON67" s="683"/>
      <c r="SOO67" s="683"/>
      <c r="SOP67" s="683"/>
      <c r="SOQ67" s="683"/>
      <c r="SOR67" s="683"/>
      <c r="SOS67" s="683"/>
      <c r="SOT67" s="683"/>
      <c r="SOU67" s="683"/>
      <c r="SOV67" s="683"/>
      <c r="SOW67" s="683"/>
      <c r="SOX67" s="683"/>
      <c r="SOY67" s="682"/>
      <c r="SOZ67" s="683"/>
      <c r="SPA67" s="683"/>
      <c r="SPB67" s="683"/>
      <c r="SPC67" s="683"/>
      <c r="SPD67" s="683"/>
      <c r="SPE67" s="683"/>
      <c r="SPF67" s="683"/>
      <c r="SPG67" s="683"/>
      <c r="SPH67" s="683"/>
      <c r="SPI67" s="683"/>
      <c r="SPJ67" s="683"/>
      <c r="SPK67" s="683"/>
      <c r="SPL67" s="683"/>
      <c r="SPM67" s="682"/>
      <c r="SPN67" s="683"/>
      <c r="SPO67" s="683"/>
      <c r="SPP67" s="683"/>
      <c r="SPQ67" s="683"/>
      <c r="SPR67" s="683"/>
      <c r="SPS67" s="683"/>
      <c r="SPT67" s="683"/>
      <c r="SPU67" s="683"/>
      <c r="SPV67" s="683"/>
      <c r="SPW67" s="683"/>
      <c r="SPX67" s="683"/>
      <c r="SPY67" s="683"/>
      <c r="SPZ67" s="683"/>
      <c r="SQA67" s="682"/>
      <c r="SQB67" s="683"/>
      <c r="SQC67" s="683"/>
      <c r="SQD67" s="683"/>
      <c r="SQE67" s="683"/>
      <c r="SQF67" s="683"/>
      <c r="SQG67" s="683"/>
      <c r="SQH67" s="683"/>
      <c r="SQI67" s="683"/>
      <c r="SQJ67" s="683"/>
      <c r="SQK67" s="683"/>
      <c r="SQL67" s="683"/>
      <c r="SQM67" s="683"/>
      <c r="SQN67" s="683"/>
      <c r="SQO67" s="682"/>
      <c r="SQP67" s="683"/>
      <c r="SQQ67" s="683"/>
      <c r="SQR67" s="683"/>
      <c r="SQS67" s="683"/>
      <c r="SQT67" s="683"/>
      <c r="SQU67" s="683"/>
      <c r="SQV67" s="683"/>
      <c r="SQW67" s="683"/>
      <c r="SQX67" s="683"/>
      <c r="SQY67" s="683"/>
      <c r="SQZ67" s="683"/>
      <c r="SRA67" s="683"/>
      <c r="SRB67" s="683"/>
      <c r="SRC67" s="682"/>
      <c r="SRD67" s="683"/>
      <c r="SRE67" s="683"/>
      <c r="SRF67" s="683"/>
      <c r="SRG67" s="683"/>
      <c r="SRH67" s="683"/>
      <c r="SRI67" s="683"/>
      <c r="SRJ67" s="683"/>
      <c r="SRK67" s="683"/>
      <c r="SRL67" s="683"/>
      <c r="SRM67" s="683"/>
      <c r="SRN67" s="683"/>
      <c r="SRO67" s="683"/>
      <c r="SRP67" s="683"/>
      <c r="SRQ67" s="682"/>
      <c r="SRR67" s="683"/>
      <c r="SRS67" s="683"/>
      <c r="SRT67" s="683"/>
      <c r="SRU67" s="683"/>
      <c r="SRV67" s="683"/>
      <c r="SRW67" s="683"/>
      <c r="SRX67" s="683"/>
      <c r="SRY67" s="683"/>
      <c r="SRZ67" s="683"/>
      <c r="SSA67" s="683"/>
      <c r="SSB67" s="683"/>
      <c r="SSC67" s="683"/>
      <c r="SSD67" s="683"/>
      <c r="SSE67" s="682"/>
      <c r="SSF67" s="683"/>
      <c r="SSG67" s="683"/>
      <c r="SSH67" s="683"/>
      <c r="SSI67" s="683"/>
      <c r="SSJ67" s="683"/>
      <c r="SSK67" s="683"/>
      <c r="SSL67" s="683"/>
      <c r="SSM67" s="683"/>
      <c r="SSN67" s="683"/>
      <c r="SSO67" s="683"/>
      <c r="SSP67" s="683"/>
      <c r="SSQ67" s="683"/>
      <c r="SSR67" s="683"/>
      <c r="SSS67" s="682"/>
      <c r="SST67" s="683"/>
      <c r="SSU67" s="683"/>
      <c r="SSV67" s="683"/>
      <c r="SSW67" s="683"/>
      <c r="SSX67" s="683"/>
      <c r="SSY67" s="683"/>
      <c r="SSZ67" s="683"/>
      <c r="STA67" s="683"/>
      <c r="STB67" s="683"/>
      <c r="STC67" s="683"/>
      <c r="STD67" s="683"/>
      <c r="STE67" s="683"/>
      <c r="STF67" s="683"/>
      <c r="STG67" s="682"/>
      <c r="STH67" s="683"/>
      <c r="STI67" s="683"/>
      <c r="STJ67" s="683"/>
      <c r="STK67" s="683"/>
      <c r="STL67" s="683"/>
      <c r="STM67" s="683"/>
      <c r="STN67" s="683"/>
      <c r="STO67" s="683"/>
      <c r="STP67" s="683"/>
      <c r="STQ67" s="683"/>
      <c r="STR67" s="683"/>
      <c r="STS67" s="683"/>
      <c r="STT67" s="683"/>
      <c r="STU67" s="682"/>
      <c r="STV67" s="683"/>
      <c r="STW67" s="683"/>
      <c r="STX67" s="683"/>
      <c r="STY67" s="683"/>
      <c r="STZ67" s="683"/>
      <c r="SUA67" s="683"/>
      <c r="SUB67" s="683"/>
      <c r="SUC67" s="683"/>
      <c r="SUD67" s="683"/>
      <c r="SUE67" s="683"/>
      <c r="SUF67" s="683"/>
      <c r="SUG67" s="683"/>
      <c r="SUH67" s="683"/>
      <c r="SUI67" s="682"/>
      <c r="SUJ67" s="683"/>
      <c r="SUK67" s="683"/>
      <c r="SUL67" s="683"/>
      <c r="SUM67" s="683"/>
      <c r="SUN67" s="683"/>
      <c r="SUO67" s="683"/>
      <c r="SUP67" s="683"/>
      <c r="SUQ67" s="683"/>
      <c r="SUR67" s="683"/>
      <c r="SUS67" s="683"/>
      <c r="SUT67" s="683"/>
      <c r="SUU67" s="683"/>
      <c r="SUV67" s="683"/>
      <c r="SUW67" s="682"/>
      <c r="SUX67" s="683"/>
      <c r="SUY67" s="683"/>
      <c r="SUZ67" s="683"/>
      <c r="SVA67" s="683"/>
      <c r="SVB67" s="683"/>
      <c r="SVC67" s="683"/>
      <c r="SVD67" s="683"/>
      <c r="SVE67" s="683"/>
      <c r="SVF67" s="683"/>
      <c r="SVG67" s="683"/>
      <c r="SVH67" s="683"/>
      <c r="SVI67" s="683"/>
      <c r="SVJ67" s="683"/>
      <c r="SVK67" s="682"/>
      <c r="SVL67" s="683"/>
      <c r="SVM67" s="683"/>
      <c r="SVN67" s="683"/>
      <c r="SVO67" s="683"/>
      <c r="SVP67" s="683"/>
      <c r="SVQ67" s="683"/>
      <c r="SVR67" s="683"/>
      <c r="SVS67" s="683"/>
      <c r="SVT67" s="683"/>
      <c r="SVU67" s="683"/>
      <c r="SVV67" s="683"/>
      <c r="SVW67" s="683"/>
      <c r="SVX67" s="683"/>
      <c r="SVY67" s="682"/>
      <c r="SVZ67" s="683"/>
      <c r="SWA67" s="683"/>
      <c r="SWB67" s="683"/>
      <c r="SWC67" s="683"/>
      <c r="SWD67" s="683"/>
      <c r="SWE67" s="683"/>
      <c r="SWF67" s="683"/>
      <c r="SWG67" s="683"/>
      <c r="SWH67" s="683"/>
      <c r="SWI67" s="683"/>
      <c r="SWJ67" s="683"/>
      <c r="SWK67" s="683"/>
      <c r="SWL67" s="683"/>
      <c r="SWM67" s="682"/>
      <c r="SWN67" s="683"/>
      <c r="SWO67" s="683"/>
      <c r="SWP67" s="683"/>
      <c r="SWQ67" s="683"/>
      <c r="SWR67" s="683"/>
      <c r="SWS67" s="683"/>
      <c r="SWT67" s="683"/>
      <c r="SWU67" s="683"/>
      <c r="SWV67" s="683"/>
      <c r="SWW67" s="683"/>
      <c r="SWX67" s="683"/>
      <c r="SWY67" s="683"/>
      <c r="SWZ67" s="683"/>
      <c r="SXA67" s="682"/>
      <c r="SXB67" s="683"/>
      <c r="SXC67" s="683"/>
      <c r="SXD67" s="683"/>
      <c r="SXE67" s="683"/>
      <c r="SXF67" s="683"/>
      <c r="SXG67" s="683"/>
      <c r="SXH67" s="683"/>
      <c r="SXI67" s="683"/>
      <c r="SXJ67" s="683"/>
      <c r="SXK67" s="683"/>
      <c r="SXL67" s="683"/>
      <c r="SXM67" s="683"/>
      <c r="SXN67" s="683"/>
      <c r="SXO67" s="682"/>
      <c r="SXP67" s="683"/>
      <c r="SXQ67" s="683"/>
      <c r="SXR67" s="683"/>
      <c r="SXS67" s="683"/>
      <c r="SXT67" s="683"/>
      <c r="SXU67" s="683"/>
      <c r="SXV67" s="683"/>
      <c r="SXW67" s="683"/>
      <c r="SXX67" s="683"/>
      <c r="SXY67" s="683"/>
      <c r="SXZ67" s="683"/>
      <c r="SYA67" s="683"/>
      <c r="SYB67" s="683"/>
      <c r="SYC67" s="682"/>
      <c r="SYD67" s="683"/>
      <c r="SYE67" s="683"/>
      <c r="SYF67" s="683"/>
      <c r="SYG67" s="683"/>
      <c r="SYH67" s="683"/>
      <c r="SYI67" s="683"/>
      <c r="SYJ67" s="683"/>
      <c r="SYK67" s="683"/>
      <c r="SYL67" s="683"/>
      <c r="SYM67" s="683"/>
      <c r="SYN67" s="683"/>
      <c r="SYO67" s="683"/>
      <c r="SYP67" s="683"/>
      <c r="SYQ67" s="682"/>
      <c r="SYR67" s="683"/>
      <c r="SYS67" s="683"/>
      <c r="SYT67" s="683"/>
      <c r="SYU67" s="683"/>
      <c r="SYV67" s="683"/>
      <c r="SYW67" s="683"/>
      <c r="SYX67" s="683"/>
      <c r="SYY67" s="683"/>
      <c r="SYZ67" s="683"/>
      <c r="SZA67" s="683"/>
      <c r="SZB67" s="683"/>
      <c r="SZC67" s="683"/>
      <c r="SZD67" s="683"/>
      <c r="SZE67" s="682"/>
      <c r="SZF67" s="683"/>
      <c r="SZG67" s="683"/>
      <c r="SZH67" s="683"/>
      <c r="SZI67" s="683"/>
      <c r="SZJ67" s="683"/>
      <c r="SZK67" s="683"/>
      <c r="SZL67" s="683"/>
      <c r="SZM67" s="683"/>
      <c r="SZN67" s="683"/>
      <c r="SZO67" s="683"/>
      <c r="SZP67" s="683"/>
      <c r="SZQ67" s="683"/>
      <c r="SZR67" s="683"/>
      <c r="SZS67" s="682"/>
      <c r="SZT67" s="683"/>
      <c r="SZU67" s="683"/>
      <c r="SZV67" s="683"/>
      <c r="SZW67" s="683"/>
      <c r="SZX67" s="683"/>
      <c r="SZY67" s="683"/>
      <c r="SZZ67" s="683"/>
      <c r="TAA67" s="683"/>
      <c r="TAB67" s="683"/>
      <c r="TAC67" s="683"/>
      <c r="TAD67" s="683"/>
      <c r="TAE67" s="683"/>
      <c r="TAF67" s="683"/>
      <c r="TAG67" s="682"/>
      <c r="TAH67" s="683"/>
      <c r="TAI67" s="683"/>
      <c r="TAJ67" s="683"/>
      <c r="TAK67" s="683"/>
      <c r="TAL67" s="683"/>
      <c r="TAM67" s="683"/>
      <c r="TAN67" s="683"/>
      <c r="TAO67" s="683"/>
      <c r="TAP67" s="683"/>
      <c r="TAQ67" s="683"/>
      <c r="TAR67" s="683"/>
      <c r="TAS67" s="683"/>
      <c r="TAT67" s="683"/>
      <c r="TAU67" s="682"/>
      <c r="TAV67" s="683"/>
      <c r="TAW67" s="683"/>
      <c r="TAX67" s="683"/>
      <c r="TAY67" s="683"/>
      <c r="TAZ67" s="683"/>
      <c r="TBA67" s="683"/>
      <c r="TBB67" s="683"/>
      <c r="TBC67" s="683"/>
      <c r="TBD67" s="683"/>
      <c r="TBE67" s="683"/>
      <c r="TBF67" s="683"/>
      <c r="TBG67" s="683"/>
      <c r="TBH67" s="683"/>
      <c r="TBI67" s="682"/>
      <c r="TBJ67" s="683"/>
      <c r="TBK67" s="683"/>
      <c r="TBL67" s="683"/>
      <c r="TBM67" s="683"/>
      <c r="TBN67" s="683"/>
      <c r="TBO67" s="683"/>
      <c r="TBP67" s="683"/>
      <c r="TBQ67" s="683"/>
      <c r="TBR67" s="683"/>
      <c r="TBS67" s="683"/>
      <c r="TBT67" s="683"/>
      <c r="TBU67" s="683"/>
      <c r="TBV67" s="683"/>
      <c r="TBW67" s="682"/>
      <c r="TBX67" s="683"/>
      <c r="TBY67" s="683"/>
      <c r="TBZ67" s="683"/>
      <c r="TCA67" s="683"/>
      <c r="TCB67" s="683"/>
      <c r="TCC67" s="683"/>
      <c r="TCD67" s="683"/>
      <c r="TCE67" s="683"/>
      <c r="TCF67" s="683"/>
      <c r="TCG67" s="683"/>
      <c r="TCH67" s="683"/>
      <c r="TCI67" s="683"/>
      <c r="TCJ67" s="683"/>
      <c r="TCK67" s="682"/>
      <c r="TCL67" s="683"/>
      <c r="TCM67" s="683"/>
      <c r="TCN67" s="683"/>
      <c r="TCO67" s="683"/>
      <c r="TCP67" s="683"/>
      <c r="TCQ67" s="683"/>
      <c r="TCR67" s="683"/>
      <c r="TCS67" s="683"/>
      <c r="TCT67" s="683"/>
      <c r="TCU67" s="683"/>
      <c r="TCV67" s="683"/>
      <c r="TCW67" s="683"/>
      <c r="TCX67" s="683"/>
      <c r="TCY67" s="682"/>
      <c r="TCZ67" s="683"/>
      <c r="TDA67" s="683"/>
      <c r="TDB67" s="683"/>
      <c r="TDC67" s="683"/>
      <c r="TDD67" s="683"/>
      <c r="TDE67" s="683"/>
      <c r="TDF67" s="683"/>
      <c r="TDG67" s="683"/>
      <c r="TDH67" s="683"/>
      <c r="TDI67" s="683"/>
      <c r="TDJ67" s="683"/>
      <c r="TDK67" s="683"/>
      <c r="TDL67" s="683"/>
      <c r="TDM67" s="682"/>
      <c r="TDN67" s="683"/>
      <c r="TDO67" s="683"/>
      <c r="TDP67" s="683"/>
      <c r="TDQ67" s="683"/>
      <c r="TDR67" s="683"/>
      <c r="TDS67" s="683"/>
      <c r="TDT67" s="683"/>
      <c r="TDU67" s="683"/>
      <c r="TDV67" s="683"/>
      <c r="TDW67" s="683"/>
      <c r="TDX67" s="683"/>
      <c r="TDY67" s="683"/>
      <c r="TDZ67" s="683"/>
      <c r="TEA67" s="682"/>
      <c r="TEB67" s="683"/>
      <c r="TEC67" s="683"/>
      <c r="TED67" s="683"/>
      <c r="TEE67" s="683"/>
      <c r="TEF67" s="683"/>
      <c r="TEG67" s="683"/>
      <c r="TEH67" s="683"/>
      <c r="TEI67" s="683"/>
      <c r="TEJ67" s="683"/>
      <c r="TEK67" s="683"/>
      <c r="TEL67" s="683"/>
      <c r="TEM67" s="683"/>
      <c r="TEN67" s="683"/>
      <c r="TEO67" s="682"/>
      <c r="TEP67" s="683"/>
      <c r="TEQ67" s="683"/>
      <c r="TER67" s="683"/>
      <c r="TES67" s="683"/>
      <c r="TET67" s="683"/>
      <c r="TEU67" s="683"/>
      <c r="TEV67" s="683"/>
      <c r="TEW67" s="683"/>
      <c r="TEX67" s="683"/>
      <c r="TEY67" s="683"/>
      <c r="TEZ67" s="683"/>
      <c r="TFA67" s="683"/>
      <c r="TFB67" s="683"/>
      <c r="TFC67" s="682"/>
      <c r="TFD67" s="683"/>
      <c r="TFE67" s="683"/>
      <c r="TFF67" s="683"/>
      <c r="TFG67" s="683"/>
      <c r="TFH67" s="683"/>
      <c r="TFI67" s="683"/>
      <c r="TFJ67" s="683"/>
      <c r="TFK67" s="683"/>
      <c r="TFL67" s="683"/>
      <c r="TFM67" s="683"/>
      <c r="TFN67" s="683"/>
      <c r="TFO67" s="683"/>
      <c r="TFP67" s="683"/>
      <c r="TFQ67" s="682"/>
      <c r="TFR67" s="683"/>
      <c r="TFS67" s="683"/>
      <c r="TFT67" s="683"/>
      <c r="TFU67" s="683"/>
      <c r="TFV67" s="683"/>
      <c r="TFW67" s="683"/>
      <c r="TFX67" s="683"/>
      <c r="TFY67" s="683"/>
      <c r="TFZ67" s="683"/>
      <c r="TGA67" s="683"/>
      <c r="TGB67" s="683"/>
      <c r="TGC67" s="683"/>
      <c r="TGD67" s="683"/>
      <c r="TGE67" s="682"/>
      <c r="TGF67" s="683"/>
      <c r="TGG67" s="683"/>
      <c r="TGH67" s="683"/>
      <c r="TGI67" s="683"/>
      <c r="TGJ67" s="683"/>
      <c r="TGK67" s="683"/>
      <c r="TGL67" s="683"/>
      <c r="TGM67" s="683"/>
      <c r="TGN67" s="683"/>
      <c r="TGO67" s="683"/>
      <c r="TGP67" s="683"/>
      <c r="TGQ67" s="683"/>
      <c r="TGR67" s="683"/>
      <c r="TGS67" s="682"/>
      <c r="TGT67" s="683"/>
      <c r="TGU67" s="683"/>
      <c r="TGV67" s="683"/>
      <c r="TGW67" s="683"/>
      <c r="TGX67" s="683"/>
      <c r="TGY67" s="683"/>
      <c r="TGZ67" s="683"/>
      <c r="THA67" s="683"/>
      <c r="THB67" s="683"/>
      <c r="THC67" s="683"/>
      <c r="THD67" s="683"/>
      <c r="THE67" s="683"/>
      <c r="THF67" s="683"/>
      <c r="THG67" s="682"/>
      <c r="THH67" s="683"/>
      <c r="THI67" s="683"/>
      <c r="THJ67" s="683"/>
      <c r="THK67" s="683"/>
      <c r="THL67" s="683"/>
      <c r="THM67" s="683"/>
      <c r="THN67" s="683"/>
      <c r="THO67" s="683"/>
      <c r="THP67" s="683"/>
      <c r="THQ67" s="683"/>
      <c r="THR67" s="683"/>
      <c r="THS67" s="683"/>
      <c r="THT67" s="683"/>
      <c r="THU67" s="682"/>
      <c r="THV67" s="683"/>
      <c r="THW67" s="683"/>
      <c r="THX67" s="683"/>
      <c r="THY67" s="683"/>
      <c r="THZ67" s="683"/>
      <c r="TIA67" s="683"/>
      <c r="TIB67" s="683"/>
      <c r="TIC67" s="683"/>
      <c r="TID67" s="683"/>
      <c r="TIE67" s="683"/>
      <c r="TIF67" s="683"/>
      <c r="TIG67" s="683"/>
      <c r="TIH67" s="683"/>
      <c r="TII67" s="682"/>
      <c r="TIJ67" s="683"/>
      <c r="TIK67" s="683"/>
      <c r="TIL67" s="683"/>
      <c r="TIM67" s="683"/>
      <c r="TIN67" s="683"/>
      <c r="TIO67" s="683"/>
      <c r="TIP67" s="683"/>
      <c r="TIQ67" s="683"/>
      <c r="TIR67" s="683"/>
      <c r="TIS67" s="683"/>
      <c r="TIT67" s="683"/>
      <c r="TIU67" s="683"/>
      <c r="TIV67" s="683"/>
      <c r="TIW67" s="682"/>
      <c r="TIX67" s="683"/>
      <c r="TIY67" s="683"/>
      <c r="TIZ67" s="683"/>
      <c r="TJA67" s="683"/>
      <c r="TJB67" s="683"/>
      <c r="TJC67" s="683"/>
      <c r="TJD67" s="683"/>
      <c r="TJE67" s="683"/>
      <c r="TJF67" s="683"/>
      <c r="TJG67" s="683"/>
      <c r="TJH67" s="683"/>
      <c r="TJI67" s="683"/>
      <c r="TJJ67" s="683"/>
      <c r="TJK67" s="682"/>
      <c r="TJL67" s="683"/>
      <c r="TJM67" s="683"/>
      <c r="TJN67" s="683"/>
      <c r="TJO67" s="683"/>
      <c r="TJP67" s="683"/>
      <c r="TJQ67" s="683"/>
      <c r="TJR67" s="683"/>
      <c r="TJS67" s="683"/>
      <c r="TJT67" s="683"/>
      <c r="TJU67" s="683"/>
      <c r="TJV67" s="683"/>
      <c r="TJW67" s="683"/>
      <c r="TJX67" s="683"/>
      <c r="TJY67" s="682"/>
      <c r="TJZ67" s="683"/>
      <c r="TKA67" s="683"/>
      <c r="TKB67" s="683"/>
      <c r="TKC67" s="683"/>
      <c r="TKD67" s="683"/>
      <c r="TKE67" s="683"/>
      <c r="TKF67" s="683"/>
      <c r="TKG67" s="683"/>
      <c r="TKH67" s="683"/>
      <c r="TKI67" s="683"/>
      <c r="TKJ67" s="683"/>
      <c r="TKK67" s="683"/>
      <c r="TKL67" s="683"/>
      <c r="TKM67" s="682"/>
      <c r="TKN67" s="683"/>
      <c r="TKO67" s="683"/>
      <c r="TKP67" s="683"/>
      <c r="TKQ67" s="683"/>
      <c r="TKR67" s="683"/>
      <c r="TKS67" s="683"/>
      <c r="TKT67" s="683"/>
      <c r="TKU67" s="683"/>
      <c r="TKV67" s="683"/>
      <c r="TKW67" s="683"/>
      <c r="TKX67" s="683"/>
      <c r="TKY67" s="683"/>
      <c r="TKZ67" s="683"/>
      <c r="TLA67" s="682"/>
      <c r="TLB67" s="683"/>
      <c r="TLC67" s="683"/>
      <c r="TLD67" s="683"/>
      <c r="TLE67" s="683"/>
      <c r="TLF67" s="683"/>
      <c r="TLG67" s="683"/>
      <c r="TLH67" s="683"/>
      <c r="TLI67" s="683"/>
      <c r="TLJ67" s="683"/>
      <c r="TLK67" s="683"/>
      <c r="TLL67" s="683"/>
      <c r="TLM67" s="683"/>
      <c r="TLN67" s="683"/>
      <c r="TLO67" s="682"/>
      <c r="TLP67" s="683"/>
      <c r="TLQ67" s="683"/>
      <c r="TLR67" s="683"/>
      <c r="TLS67" s="683"/>
      <c r="TLT67" s="683"/>
      <c r="TLU67" s="683"/>
      <c r="TLV67" s="683"/>
      <c r="TLW67" s="683"/>
      <c r="TLX67" s="683"/>
      <c r="TLY67" s="683"/>
      <c r="TLZ67" s="683"/>
      <c r="TMA67" s="683"/>
      <c r="TMB67" s="683"/>
      <c r="TMC67" s="682"/>
      <c r="TMD67" s="683"/>
      <c r="TME67" s="683"/>
      <c r="TMF67" s="683"/>
      <c r="TMG67" s="683"/>
      <c r="TMH67" s="683"/>
      <c r="TMI67" s="683"/>
      <c r="TMJ67" s="683"/>
      <c r="TMK67" s="683"/>
      <c r="TML67" s="683"/>
      <c r="TMM67" s="683"/>
      <c r="TMN67" s="683"/>
      <c r="TMO67" s="683"/>
      <c r="TMP67" s="683"/>
      <c r="TMQ67" s="682"/>
      <c r="TMR67" s="683"/>
      <c r="TMS67" s="683"/>
      <c r="TMT67" s="683"/>
      <c r="TMU67" s="683"/>
      <c r="TMV67" s="683"/>
      <c r="TMW67" s="683"/>
      <c r="TMX67" s="683"/>
      <c r="TMY67" s="683"/>
      <c r="TMZ67" s="683"/>
      <c r="TNA67" s="683"/>
      <c r="TNB67" s="683"/>
      <c r="TNC67" s="683"/>
      <c r="TND67" s="683"/>
      <c r="TNE67" s="682"/>
      <c r="TNF67" s="683"/>
      <c r="TNG67" s="683"/>
      <c r="TNH67" s="683"/>
      <c r="TNI67" s="683"/>
      <c r="TNJ67" s="683"/>
      <c r="TNK67" s="683"/>
      <c r="TNL67" s="683"/>
      <c r="TNM67" s="683"/>
      <c r="TNN67" s="683"/>
      <c r="TNO67" s="683"/>
      <c r="TNP67" s="683"/>
      <c r="TNQ67" s="683"/>
      <c r="TNR67" s="683"/>
      <c r="TNS67" s="682"/>
      <c r="TNT67" s="683"/>
      <c r="TNU67" s="683"/>
      <c r="TNV67" s="683"/>
      <c r="TNW67" s="683"/>
      <c r="TNX67" s="683"/>
      <c r="TNY67" s="683"/>
      <c r="TNZ67" s="683"/>
      <c r="TOA67" s="683"/>
      <c r="TOB67" s="683"/>
      <c r="TOC67" s="683"/>
      <c r="TOD67" s="683"/>
      <c r="TOE67" s="683"/>
      <c r="TOF67" s="683"/>
      <c r="TOG67" s="682"/>
      <c r="TOH67" s="683"/>
      <c r="TOI67" s="683"/>
      <c r="TOJ67" s="683"/>
      <c r="TOK67" s="683"/>
      <c r="TOL67" s="683"/>
      <c r="TOM67" s="683"/>
      <c r="TON67" s="683"/>
      <c r="TOO67" s="683"/>
      <c r="TOP67" s="683"/>
      <c r="TOQ67" s="683"/>
      <c r="TOR67" s="683"/>
      <c r="TOS67" s="683"/>
      <c r="TOT67" s="683"/>
      <c r="TOU67" s="682"/>
      <c r="TOV67" s="683"/>
      <c r="TOW67" s="683"/>
      <c r="TOX67" s="683"/>
      <c r="TOY67" s="683"/>
      <c r="TOZ67" s="683"/>
      <c r="TPA67" s="683"/>
      <c r="TPB67" s="683"/>
      <c r="TPC67" s="683"/>
      <c r="TPD67" s="683"/>
      <c r="TPE67" s="683"/>
      <c r="TPF67" s="683"/>
      <c r="TPG67" s="683"/>
      <c r="TPH67" s="683"/>
      <c r="TPI67" s="682"/>
      <c r="TPJ67" s="683"/>
      <c r="TPK67" s="683"/>
      <c r="TPL67" s="683"/>
      <c r="TPM67" s="683"/>
      <c r="TPN67" s="683"/>
      <c r="TPO67" s="683"/>
      <c r="TPP67" s="683"/>
      <c r="TPQ67" s="683"/>
      <c r="TPR67" s="683"/>
      <c r="TPS67" s="683"/>
      <c r="TPT67" s="683"/>
      <c r="TPU67" s="683"/>
      <c r="TPV67" s="683"/>
      <c r="TPW67" s="682"/>
      <c r="TPX67" s="683"/>
      <c r="TPY67" s="683"/>
      <c r="TPZ67" s="683"/>
      <c r="TQA67" s="683"/>
      <c r="TQB67" s="683"/>
      <c r="TQC67" s="683"/>
      <c r="TQD67" s="683"/>
      <c r="TQE67" s="683"/>
      <c r="TQF67" s="683"/>
      <c r="TQG67" s="683"/>
      <c r="TQH67" s="683"/>
      <c r="TQI67" s="683"/>
      <c r="TQJ67" s="683"/>
      <c r="TQK67" s="682"/>
      <c r="TQL67" s="683"/>
      <c r="TQM67" s="683"/>
      <c r="TQN67" s="683"/>
      <c r="TQO67" s="683"/>
      <c r="TQP67" s="683"/>
      <c r="TQQ67" s="683"/>
      <c r="TQR67" s="683"/>
      <c r="TQS67" s="683"/>
      <c r="TQT67" s="683"/>
      <c r="TQU67" s="683"/>
      <c r="TQV67" s="683"/>
      <c r="TQW67" s="683"/>
      <c r="TQX67" s="683"/>
      <c r="TQY67" s="682"/>
      <c r="TQZ67" s="683"/>
      <c r="TRA67" s="683"/>
      <c r="TRB67" s="683"/>
      <c r="TRC67" s="683"/>
      <c r="TRD67" s="683"/>
      <c r="TRE67" s="683"/>
      <c r="TRF67" s="683"/>
      <c r="TRG67" s="683"/>
      <c r="TRH67" s="683"/>
      <c r="TRI67" s="683"/>
      <c r="TRJ67" s="683"/>
      <c r="TRK67" s="683"/>
      <c r="TRL67" s="683"/>
      <c r="TRM67" s="682"/>
      <c r="TRN67" s="683"/>
      <c r="TRO67" s="683"/>
      <c r="TRP67" s="683"/>
      <c r="TRQ67" s="683"/>
      <c r="TRR67" s="683"/>
      <c r="TRS67" s="683"/>
      <c r="TRT67" s="683"/>
      <c r="TRU67" s="683"/>
      <c r="TRV67" s="683"/>
      <c r="TRW67" s="683"/>
      <c r="TRX67" s="683"/>
      <c r="TRY67" s="683"/>
      <c r="TRZ67" s="683"/>
      <c r="TSA67" s="682"/>
      <c r="TSB67" s="683"/>
      <c r="TSC67" s="683"/>
      <c r="TSD67" s="683"/>
      <c r="TSE67" s="683"/>
      <c r="TSF67" s="683"/>
      <c r="TSG67" s="683"/>
      <c r="TSH67" s="683"/>
      <c r="TSI67" s="683"/>
      <c r="TSJ67" s="683"/>
      <c r="TSK67" s="683"/>
      <c r="TSL67" s="683"/>
      <c r="TSM67" s="683"/>
      <c r="TSN67" s="683"/>
      <c r="TSO67" s="682"/>
      <c r="TSP67" s="683"/>
      <c r="TSQ67" s="683"/>
      <c r="TSR67" s="683"/>
      <c r="TSS67" s="683"/>
      <c r="TST67" s="683"/>
      <c r="TSU67" s="683"/>
      <c r="TSV67" s="683"/>
      <c r="TSW67" s="683"/>
      <c r="TSX67" s="683"/>
      <c r="TSY67" s="683"/>
      <c r="TSZ67" s="683"/>
      <c r="TTA67" s="683"/>
      <c r="TTB67" s="683"/>
      <c r="TTC67" s="682"/>
      <c r="TTD67" s="683"/>
      <c r="TTE67" s="683"/>
      <c r="TTF67" s="683"/>
      <c r="TTG67" s="683"/>
      <c r="TTH67" s="683"/>
      <c r="TTI67" s="683"/>
      <c r="TTJ67" s="683"/>
      <c r="TTK67" s="683"/>
      <c r="TTL67" s="683"/>
      <c r="TTM67" s="683"/>
      <c r="TTN67" s="683"/>
      <c r="TTO67" s="683"/>
      <c r="TTP67" s="683"/>
      <c r="TTQ67" s="682"/>
      <c r="TTR67" s="683"/>
      <c r="TTS67" s="683"/>
      <c r="TTT67" s="683"/>
      <c r="TTU67" s="683"/>
      <c r="TTV67" s="683"/>
      <c r="TTW67" s="683"/>
      <c r="TTX67" s="683"/>
      <c r="TTY67" s="683"/>
      <c r="TTZ67" s="683"/>
      <c r="TUA67" s="683"/>
      <c r="TUB67" s="683"/>
      <c r="TUC67" s="683"/>
      <c r="TUD67" s="683"/>
      <c r="TUE67" s="682"/>
      <c r="TUF67" s="683"/>
      <c r="TUG67" s="683"/>
      <c r="TUH67" s="683"/>
      <c r="TUI67" s="683"/>
      <c r="TUJ67" s="683"/>
      <c r="TUK67" s="683"/>
      <c r="TUL67" s="683"/>
      <c r="TUM67" s="683"/>
      <c r="TUN67" s="683"/>
      <c r="TUO67" s="683"/>
      <c r="TUP67" s="683"/>
      <c r="TUQ67" s="683"/>
      <c r="TUR67" s="683"/>
      <c r="TUS67" s="682"/>
      <c r="TUT67" s="683"/>
      <c r="TUU67" s="683"/>
      <c r="TUV67" s="683"/>
      <c r="TUW67" s="683"/>
      <c r="TUX67" s="683"/>
      <c r="TUY67" s="683"/>
      <c r="TUZ67" s="683"/>
      <c r="TVA67" s="683"/>
      <c r="TVB67" s="683"/>
      <c r="TVC67" s="683"/>
      <c r="TVD67" s="683"/>
      <c r="TVE67" s="683"/>
      <c r="TVF67" s="683"/>
      <c r="TVG67" s="682"/>
      <c r="TVH67" s="683"/>
      <c r="TVI67" s="683"/>
      <c r="TVJ67" s="683"/>
      <c r="TVK67" s="683"/>
      <c r="TVL67" s="683"/>
      <c r="TVM67" s="683"/>
      <c r="TVN67" s="683"/>
      <c r="TVO67" s="683"/>
      <c r="TVP67" s="683"/>
      <c r="TVQ67" s="683"/>
      <c r="TVR67" s="683"/>
      <c r="TVS67" s="683"/>
      <c r="TVT67" s="683"/>
      <c r="TVU67" s="682"/>
      <c r="TVV67" s="683"/>
      <c r="TVW67" s="683"/>
      <c r="TVX67" s="683"/>
      <c r="TVY67" s="683"/>
      <c r="TVZ67" s="683"/>
      <c r="TWA67" s="683"/>
      <c r="TWB67" s="683"/>
      <c r="TWC67" s="683"/>
      <c r="TWD67" s="683"/>
      <c r="TWE67" s="683"/>
      <c r="TWF67" s="683"/>
      <c r="TWG67" s="683"/>
      <c r="TWH67" s="683"/>
      <c r="TWI67" s="682"/>
      <c r="TWJ67" s="683"/>
      <c r="TWK67" s="683"/>
      <c r="TWL67" s="683"/>
      <c r="TWM67" s="683"/>
      <c r="TWN67" s="683"/>
      <c r="TWO67" s="683"/>
      <c r="TWP67" s="683"/>
      <c r="TWQ67" s="683"/>
      <c r="TWR67" s="683"/>
      <c r="TWS67" s="683"/>
      <c r="TWT67" s="683"/>
      <c r="TWU67" s="683"/>
      <c r="TWV67" s="683"/>
      <c r="TWW67" s="682"/>
      <c r="TWX67" s="683"/>
      <c r="TWY67" s="683"/>
      <c r="TWZ67" s="683"/>
      <c r="TXA67" s="683"/>
      <c r="TXB67" s="683"/>
      <c r="TXC67" s="683"/>
      <c r="TXD67" s="683"/>
      <c r="TXE67" s="683"/>
      <c r="TXF67" s="683"/>
      <c r="TXG67" s="683"/>
      <c r="TXH67" s="683"/>
      <c r="TXI67" s="683"/>
      <c r="TXJ67" s="683"/>
      <c r="TXK67" s="682"/>
      <c r="TXL67" s="683"/>
      <c r="TXM67" s="683"/>
      <c r="TXN67" s="683"/>
      <c r="TXO67" s="683"/>
      <c r="TXP67" s="683"/>
      <c r="TXQ67" s="683"/>
      <c r="TXR67" s="683"/>
      <c r="TXS67" s="683"/>
      <c r="TXT67" s="683"/>
      <c r="TXU67" s="683"/>
      <c r="TXV67" s="683"/>
      <c r="TXW67" s="683"/>
      <c r="TXX67" s="683"/>
      <c r="TXY67" s="682"/>
      <c r="TXZ67" s="683"/>
      <c r="TYA67" s="683"/>
      <c r="TYB67" s="683"/>
      <c r="TYC67" s="683"/>
      <c r="TYD67" s="683"/>
      <c r="TYE67" s="683"/>
      <c r="TYF67" s="683"/>
      <c r="TYG67" s="683"/>
      <c r="TYH67" s="683"/>
      <c r="TYI67" s="683"/>
      <c r="TYJ67" s="683"/>
      <c r="TYK67" s="683"/>
      <c r="TYL67" s="683"/>
      <c r="TYM67" s="682"/>
      <c r="TYN67" s="683"/>
      <c r="TYO67" s="683"/>
      <c r="TYP67" s="683"/>
      <c r="TYQ67" s="683"/>
      <c r="TYR67" s="683"/>
      <c r="TYS67" s="683"/>
      <c r="TYT67" s="683"/>
      <c r="TYU67" s="683"/>
      <c r="TYV67" s="683"/>
      <c r="TYW67" s="683"/>
      <c r="TYX67" s="683"/>
      <c r="TYY67" s="683"/>
      <c r="TYZ67" s="683"/>
      <c r="TZA67" s="682"/>
      <c r="TZB67" s="683"/>
      <c r="TZC67" s="683"/>
      <c r="TZD67" s="683"/>
      <c r="TZE67" s="683"/>
      <c r="TZF67" s="683"/>
      <c r="TZG67" s="683"/>
      <c r="TZH67" s="683"/>
      <c r="TZI67" s="683"/>
      <c r="TZJ67" s="683"/>
      <c r="TZK67" s="683"/>
      <c r="TZL67" s="683"/>
      <c r="TZM67" s="683"/>
      <c r="TZN67" s="683"/>
      <c r="TZO67" s="682"/>
      <c r="TZP67" s="683"/>
      <c r="TZQ67" s="683"/>
      <c r="TZR67" s="683"/>
      <c r="TZS67" s="683"/>
      <c r="TZT67" s="683"/>
      <c r="TZU67" s="683"/>
      <c r="TZV67" s="683"/>
      <c r="TZW67" s="683"/>
      <c r="TZX67" s="683"/>
      <c r="TZY67" s="683"/>
      <c r="TZZ67" s="683"/>
      <c r="UAA67" s="683"/>
      <c r="UAB67" s="683"/>
      <c r="UAC67" s="682"/>
      <c r="UAD67" s="683"/>
      <c r="UAE67" s="683"/>
      <c r="UAF67" s="683"/>
      <c r="UAG67" s="683"/>
      <c r="UAH67" s="683"/>
      <c r="UAI67" s="683"/>
      <c r="UAJ67" s="683"/>
      <c r="UAK67" s="683"/>
      <c r="UAL67" s="683"/>
      <c r="UAM67" s="683"/>
      <c r="UAN67" s="683"/>
      <c r="UAO67" s="683"/>
      <c r="UAP67" s="683"/>
      <c r="UAQ67" s="682"/>
      <c r="UAR67" s="683"/>
      <c r="UAS67" s="683"/>
      <c r="UAT67" s="683"/>
      <c r="UAU67" s="683"/>
      <c r="UAV67" s="683"/>
      <c r="UAW67" s="683"/>
      <c r="UAX67" s="683"/>
      <c r="UAY67" s="683"/>
      <c r="UAZ67" s="683"/>
      <c r="UBA67" s="683"/>
      <c r="UBB67" s="683"/>
      <c r="UBC67" s="683"/>
      <c r="UBD67" s="683"/>
      <c r="UBE67" s="682"/>
      <c r="UBF67" s="683"/>
      <c r="UBG67" s="683"/>
      <c r="UBH67" s="683"/>
      <c r="UBI67" s="683"/>
      <c r="UBJ67" s="683"/>
      <c r="UBK67" s="683"/>
      <c r="UBL67" s="683"/>
      <c r="UBM67" s="683"/>
      <c r="UBN67" s="683"/>
      <c r="UBO67" s="683"/>
      <c r="UBP67" s="683"/>
      <c r="UBQ67" s="683"/>
      <c r="UBR67" s="683"/>
      <c r="UBS67" s="682"/>
      <c r="UBT67" s="683"/>
      <c r="UBU67" s="683"/>
      <c r="UBV67" s="683"/>
      <c r="UBW67" s="683"/>
      <c r="UBX67" s="683"/>
      <c r="UBY67" s="683"/>
      <c r="UBZ67" s="683"/>
      <c r="UCA67" s="683"/>
      <c r="UCB67" s="683"/>
      <c r="UCC67" s="683"/>
      <c r="UCD67" s="683"/>
      <c r="UCE67" s="683"/>
      <c r="UCF67" s="683"/>
      <c r="UCG67" s="682"/>
      <c r="UCH67" s="683"/>
      <c r="UCI67" s="683"/>
      <c r="UCJ67" s="683"/>
      <c r="UCK67" s="683"/>
      <c r="UCL67" s="683"/>
      <c r="UCM67" s="683"/>
      <c r="UCN67" s="683"/>
      <c r="UCO67" s="683"/>
      <c r="UCP67" s="683"/>
      <c r="UCQ67" s="683"/>
      <c r="UCR67" s="683"/>
      <c r="UCS67" s="683"/>
      <c r="UCT67" s="683"/>
      <c r="UCU67" s="682"/>
      <c r="UCV67" s="683"/>
      <c r="UCW67" s="683"/>
      <c r="UCX67" s="683"/>
      <c r="UCY67" s="683"/>
      <c r="UCZ67" s="683"/>
      <c r="UDA67" s="683"/>
      <c r="UDB67" s="683"/>
      <c r="UDC67" s="683"/>
      <c r="UDD67" s="683"/>
      <c r="UDE67" s="683"/>
      <c r="UDF67" s="683"/>
      <c r="UDG67" s="683"/>
      <c r="UDH67" s="683"/>
      <c r="UDI67" s="682"/>
      <c r="UDJ67" s="683"/>
      <c r="UDK67" s="683"/>
      <c r="UDL67" s="683"/>
      <c r="UDM67" s="683"/>
      <c r="UDN67" s="683"/>
      <c r="UDO67" s="683"/>
      <c r="UDP67" s="683"/>
      <c r="UDQ67" s="683"/>
      <c r="UDR67" s="683"/>
      <c r="UDS67" s="683"/>
      <c r="UDT67" s="683"/>
      <c r="UDU67" s="683"/>
      <c r="UDV67" s="683"/>
      <c r="UDW67" s="682"/>
      <c r="UDX67" s="683"/>
      <c r="UDY67" s="683"/>
      <c r="UDZ67" s="683"/>
      <c r="UEA67" s="683"/>
      <c r="UEB67" s="683"/>
      <c r="UEC67" s="683"/>
      <c r="UED67" s="683"/>
      <c r="UEE67" s="683"/>
      <c r="UEF67" s="683"/>
      <c r="UEG67" s="683"/>
      <c r="UEH67" s="683"/>
      <c r="UEI67" s="683"/>
      <c r="UEJ67" s="683"/>
      <c r="UEK67" s="682"/>
      <c r="UEL67" s="683"/>
      <c r="UEM67" s="683"/>
      <c r="UEN67" s="683"/>
      <c r="UEO67" s="683"/>
      <c r="UEP67" s="683"/>
      <c r="UEQ67" s="683"/>
      <c r="UER67" s="683"/>
      <c r="UES67" s="683"/>
      <c r="UET67" s="683"/>
      <c r="UEU67" s="683"/>
      <c r="UEV67" s="683"/>
      <c r="UEW67" s="683"/>
      <c r="UEX67" s="683"/>
      <c r="UEY67" s="682"/>
      <c r="UEZ67" s="683"/>
      <c r="UFA67" s="683"/>
      <c r="UFB67" s="683"/>
      <c r="UFC67" s="683"/>
      <c r="UFD67" s="683"/>
      <c r="UFE67" s="683"/>
      <c r="UFF67" s="683"/>
      <c r="UFG67" s="683"/>
      <c r="UFH67" s="683"/>
      <c r="UFI67" s="683"/>
      <c r="UFJ67" s="683"/>
      <c r="UFK67" s="683"/>
      <c r="UFL67" s="683"/>
      <c r="UFM67" s="682"/>
      <c r="UFN67" s="683"/>
      <c r="UFO67" s="683"/>
      <c r="UFP67" s="683"/>
      <c r="UFQ67" s="683"/>
      <c r="UFR67" s="683"/>
      <c r="UFS67" s="683"/>
      <c r="UFT67" s="683"/>
      <c r="UFU67" s="683"/>
      <c r="UFV67" s="683"/>
      <c r="UFW67" s="683"/>
      <c r="UFX67" s="683"/>
      <c r="UFY67" s="683"/>
      <c r="UFZ67" s="683"/>
      <c r="UGA67" s="682"/>
      <c r="UGB67" s="683"/>
      <c r="UGC67" s="683"/>
      <c r="UGD67" s="683"/>
      <c r="UGE67" s="683"/>
      <c r="UGF67" s="683"/>
      <c r="UGG67" s="683"/>
      <c r="UGH67" s="683"/>
      <c r="UGI67" s="683"/>
      <c r="UGJ67" s="683"/>
      <c r="UGK67" s="683"/>
      <c r="UGL67" s="683"/>
      <c r="UGM67" s="683"/>
      <c r="UGN67" s="683"/>
      <c r="UGO67" s="682"/>
      <c r="UGP67" s="683"/>
      <c r="UGQ67" s="683"/>
      <c r="UGR67" s="683"/>
      <c r="UGS67" s="683"/>
      <c r="UGT67" s="683"/>
      <c r="UGU67" s="683"/>
      <c r="UGV67" s="683"/>
      <c r="UGW67" s="683"/>
      <c r="UGX67" s="683"/>
      <c r="UGY67" s="683"/>
      <c r="UGZ67" s="683"/>
      <c r="UHA67" s="683"/>
      <c r="UHB67" s="683"/>
      <c r="UHC67" s="682"/>
      <c r="UHD67" s="683"/>
      <c r="UHE67" s="683"/>
      <c r="UHF67" s="683"/>
      <c r="UHG67" s="683"/>
      <c r="UHH67" s="683"/>
      <c r="UHI67" s="683"/>
      <c r="UHJ67" s="683"/>
      <c r="UHK67" s="683"/>
      <c r="UHL67" s="683"/>
      <c r="UHM67" s="683"/>
      <c r="UHN67" s="683"/>
      <c r="UHO67" s="683"/>
      <c r="UHP67" s="683"/>
      <c r="UHQ67" s="682"/>
      <c r="UHR67" s="683"/>
      <c r="UHS67" s="683"/>
      <c r="UHT67" s="683"/>
      <c r="UHU67" s="683"/>
      <c r="UHV67" s="683"/>
      <c r="UHW67" s="683"/>
      <c r="UHX67" s="683"/>
      <c r="UHY67" s="683"/>
      <c r="UHZ67" s="683"/>
      <c r="UIA67" s="683"/>
      <c r="UIB67" s="683"/>
      <c r="UIC67" s="683"/>
      <c r="UID67" s="683"/>
      <c r="UIE67" s="682"/>
      <c r="UIF67" s="683"/>
      <c r="UIG67" s="683"/>
      <c r="UIH67" s="683"/>
      <c r="UII67" s="683"/>
      <c r="UIJ67" s="683"/>
      <c r="UIK67" s="683"/>
      <c r="UIL67" s="683"/>
      <c r="UIM67" s="683"/>
      <c r="UIN67" s="683"/>
      <c r="UIO67" s="683"/>
      <c r="UIP67" s="683"/>
      <c r="UIQ67" s="683"/>
      <c r="UIR67" s="683"/>
      <c r="UIS67" s="682"/>
      <c r="UIT67" s="683"/>
      <c r="UIU67" s="683"/>
      <c r="UIV67" s="683"/>
      <c r="UIW67" s="683"/>
      <c r="UIX67" s="683"/>
      <c r="UIY67" s="683"/>
      <c r="UIZ67" s="683"/>
      <c r="UJA67" s="683"/>
      <c r="UJB67" s="683"/>
      <c r="UJC67" s="683"/>
      <c r="UJD67" s="683"/>
      <c r="UJE67" s="683"/>
      <c r="UJF67" s="683"/>
      <c r="UJG67" s="682"/>
      <c r="UJH67" s="683"/>
      <c r="UJI67" s="683"/>
      <c r="UJJ67" s="683"/>
      <c r="UJK67" s="683"/>
      <c r="UJL67" s="683"/>
      <c r="UJM67" s="683"/>
      <c r="UJN67" s="683"/>
      <c r="UJO67" s="683"/>
      <c r="UJP67" s="683"/>
      <c r="UJQ67" s="683"/>
      <c r="UJR67" s="683"/>
      <c r="UJS67" s="683"/>
      <c r="UJT67" s="683"/>
      <c r="UJU67" s="682"/>
      <c r="UJV67" s="683"/>
      <c r="UJW67" s="683"/>
      <c r="UJX67" s="683"/>
      <c r="UJY67" s="683"/>
      <c r="UJZ67" s="683"/>
      <c r="UKA67" s="683"/>
      <c r="UKB67" s="683"/>
      <c r="UKC67" s="683"/>
      <c r="UKD67" s="683"/>
      <c r="UKE67" s="683"/>
      <c r="UKF67" s="683"/>
      <c r="UKG67" s="683"/>
      <c r="UKH67" s="683"/>
      <c r="UKI67" s="682"/>
      <c r="UKJ67" s="683"/>
      <c r="UKK67" s="683"/>
      <c r="UKL67" s="683"/>
      <c r="UKM67" s="683"/>
      <c r="UKN67" s="683"/>
      <c r="UKO67" s="683"/>
      <c r="UKP67" s="683"/>
      <c r="UKQ67" s="683"/>
      <c r="UKR67" s="683"/>
      <c r="UKS67" s="683"/>
      <c r="UKT67" s="683"/>
      <c r="UKU67" s="683"/>
      <c r="UKV67" s="683"/>
      <c r="UKW67" s="682"/>
      <c r="UKX67" s="683"/>
      <c r="UKY67" s="683"/>
      <c r="UKZ67" s="683"/>
      <c r="ULA67" s="683"/>
      <c r="ULB67" s="683"/>
      <c r="ULC67" s="683"/>
      <c r="ULD67" s="683"/>
      <c r="ULE67" s="683"/>
      <c r="ULF67" s="683"/>
      <c r="ULG67" s="683"/>
      <c r="ULH67" s="683"/>
      <c r="ULI67" s="683"/>
      <c r="ULJ67" s="683"/>
      <c r="ULK67" s="682"/>
      <c r="ULL67" s="683"/>
      <c r="ULM67" s="683"/>
      <c r="ULN67" s="683"/>
      <c r="ULO67" s="683"/>
      <c r="ULP67" s="683"/>
      <c r="ULQ67" s="683"/>
      <c r="ULR67" s="683"/>
      <c r="ULS67" s="683"/>
      <c r="ULT67" s="683"/>
      <c r="ULU67" s="683"/>
      <c r="ULV67" s="683"/>
      <c r="ULW67" s="683"/>
      <c r="ULX67" s="683"/>
      <c r="ULY67" s="682"/>
      <c r="ULZ67" s="683"/>
      <c r="UMA67" s="683"/>
      <c r="UMB67" s="683"/>
      <c r="UMC67" s="683"/>
      <c r="UMD67" s="683"/>
      <c r="UME67" s="683"/>
      <c r="UMF67" s="683"/>
      <c r="UMG67" s="683"/>
      <c r="UMH67" s="683"/>
      <c r="UMI67" s="683"/>
      <c r="UMJ67" s="683"/>
      <c r="UMK67" s="683"/>
      <c r="UML67" s="683"/>
      <c r="UMM67" s="682"/>
      <c r="UMN67" s="683"/>
      <c r="UMO67" s="683"/>
      <c r="UMP67" s="683"/>
      <c r="UMQ67" s="683"/>
      <c r="UMR67" s="683"/>
      <c r="UMS67" s="683"/>
      <c r="UMT67" s="683"/>
      <c r="UMU67" s="683"/>
      <c r="UMV67" s="683"/>
      <c r="UMW67" s="683"/>
      <c r="UMX67" s="683"/>
      <c r="UMY67" s="683"/>
      <c r="UMZ67" s="683"/>
      <c r="UNA67" s="682"/>
      <c r="UNB67" s="683"/>
      <c r="UNC67" s="683"/>
      <c r="UND67" s="683"/>
      <c r="UNE67" s="683"/>
      <c r="UNF67" s="683"/>
      <c r="UNG67" s="683"/>
      <c r="UNH67" s="683"/>
      <c r="UNI67" s="683"/>
      <c r="UNJ67" s="683"/>
      <c r="UNK67" s="683"/>
      <c r="UNL67" s="683"/>
      <c r="UNM67" s="683"/>
      <c r="UNN67" s="683"/>
      <c r="UNO67" s="682"/>
      <c r="UNP67" s="683"/>
      <c r="UNQ67" s="683"/>
      <c r="UNR67" s="683"/>
      <c r="UNS67" s="683"/>
      <c r="UNT67" s="683"/>
      <c r="UNU67" s="683"/>
      <c r="UNV67" s="683"/>
      <c r="UNW67" s="683"/>
      <c r="UNX67" s="683"/>
      <c r="UNY67" s="683"/>
      <c r="UNZ67" s="683"/>
      <c r="UOA67" s="683"/>
      <c r="UOB67" s="683"/>
      <c r="UOC67" s="682"/>
      <c r="UOD67" s="683"/>
      <c r="UOE67" s="683"/>
      <c r="UOF67" s="683"/>
      <c r="UOG67" s="683"/>
      <c r="UOH67" s="683"/>
      <c r="UOI67" s="683"/>
      <c r="UOJ67" s="683"/>
      <c r="UOK67" s="683"/>
      <c r="UOL67" s="683"/>
      <c r="UOM67" s="683"/>
      <c r="UON67" s="683"/>
      <c r="UOO67" s="683"/>
      <c r="UOP67" s="683"/>
      <c r="UOQ67" s="682"/>
      <c r="UOR67" s="683"/>
      <c r="UOS67" s="683"/>
      <c r="UOT67" s="683"/>
      <c r="UOU67" s="683"/>
      <c r="UOV67" s="683"/>
      <c r="UOW67" s="683"/>
      <c r="UOX67" s="683"/>
      <c r="UOY67" s="683"/>
      <c r="UOZ67" s="683"/>
      <c r="UPA67" s="683"/>
      <c r="UPB67" s="683"/>
      <c r="UPC67" s="683"/>
      <c r="UPD67" s="683"/>
      <c r="UPE67" s="682"/>
      <c r="UPF67" s="683"/>
      <c r="UPG67" s="683"/>
      <c r="UPH67" s="683"/>
      <c r="UPI67" s="683"/>
      <c r="UPJ67" s="683"/>
      <c r="UPK67" s="683"/>
      <c r="UPL67" s="683"/>
      <c r="UPM67" s="683"/>
      <c r="UPN67" s="683"/>
      <c r="UPO67" s="683"/>
      <c r="UPP67" s="683"/>
      <c r="UPQ67" s="683"/>
      <c r="UPR67" s="683"/>
      <c r="UPS67" s="682"/>
      <c r="UPT67" s="683"/>
      <c r="UPU67" s="683"/>
      <c r="UPV67" s="683"/>
      <c r="UPW67" s="683"/>
      <c r="UPX67" s="683"/>
      <c r="UPY67" s="683"/>
      <c r="UPZ67" s="683"/>
      <c r="UQA67" s="683"/>
      <c r="UQB67" s="683"/>
      <c r="UQC67" s="683"/>
      <c r="UQD67" s="683"/>
      <c r="UQE67" s="683"/>
      <c r="UQF67" s="683"/>
      <c r="UQG67" s="682"/>
      <c r="UQH67" s="683"/>
      <c r="UQI67" s="683"/>
      <c r="UQJ67" s="683"/>
      <c r="UQK67" s="683"/>
      <c r="UQL67" s="683"/>
      <c r="UQM67" s="683"/>
      <c r="UQN67" s="683"/>
      <c r="UQO67" s="683"/>
      <c r="UQP67" s="683"/>
      <c r="UQQ67" s="683"/>
      <c r="UQR67" s="683"/>
      <c r="UQS67" s="683"/>
      <c r="UQT67" s="683"/>
      <c r="UQU67" s="682"/>
      <c r="UQV67" s="683"/>
      <c r="UQW67" s="683"/>
      <c r="UQX67" s="683"/>
      <c r="UQY67" s="683"/>
      <c r="UQZ67" s="683"/>
      <c r="URA67" s="683"/>
      <c r="URB67" s="683"/>
      <c r="URC67" s="683"/>
      <c r="URD67" s="683"/>
      <c r="URE67" s="683"/>
      <c r="URF67" s="683"/>
      <c r="URG67" s="683"/>
      <c r="URH67" s="683"/>
      <c r="URI67" s="682"/>
      <c r="URJ67" s="683"/>
      <c r="URK67" s="683"/>
      <c r="URL67" s="683"/>
      <c r="URM67" s="683"/>
      <c r="URN67" s="683"/>
      <c r="URO67" s="683"/>
      <c r="URP67" s="683"/>
      <c r="URQ67" s="683"/>
      <c r="URR67" s="683"/>
      <c r="URS67" s="683"/>
      <c r="URT67" s="683"/>
      <c r="URU67" s="683"/>
      <c r="URV67" s="683"/>
      <c r="URW67" s="682"/>
      <c r="URX67" s="683"/>
      <c r="URY67" s="683"/>
      <c r="URZ67" s="683"/>
      <c r="USA67" s="683"/>
      <c r="USB67" s="683"/>
      <c r="USC67" s="683"/>
      <c r="USD67" s="683"/>
      <c r="USE67" s="683"/>
      <c r="USF67" s="683"/>
      <c r="USG67" s="683"/>
      <c r="USH67" s="683"/>
      <c r="USI67" s="683"/>
      <c r="USJ67" s="683"/>
      <c r="USK67" s="682"/>
      <c r="USL67" s="683"/>
      <c r="USM67" s="683"/>
      <c r="USN67" s="683"/>
      <c r="USO67" s="683"/>
      <c r="USP67" s="683"/>
      <c r="USQ67" s="683"/>
      <c r="USR67" s="683"/>
      <c r="USS67" s="683"/>
      <c r="UST67" s="683"/>
      <c r="USU67" s="683"/>
      <c r="USV67" s="683"/>
      <c r="USW67" s="683"/>
      <c r="USX67" s="683"/>
      <c r="USY67" s="682"/>
      <c r="USZ67" s="683"/>
      <c r="UTA67" s="683"/>
      <c r="UTB67" s="683"/>
      <c r="UTC67" s="683"/>
      <c r="UTD67" s="683"/>
      <c r="UTE67" s="683"/>
      <c r="UTF67" s="683"/>
      <c r="UTG67" s="683"/>
      <c r="UTH67" s="683"/>
      <c r="UTI67" s="683"/>
      <c r="UTJ67" s="683"/>
      <c r="UTK67" s="683"/>
      <c r="UTL67" s="683"/>
      <c r="UTM67" s="682"/>
      <c r="UTN67" s="683"/>
      <c r="UTO67" s="683"/>
      <c r="UTP67" s="683"/>
      <c r="UTQ67" s="683"/>
      <c r="UTR67" s="683"/>
      <c r="UTS67" s="683"/>
      <c r="UTT67" s="683"/>
      <c r="UTU67" s="683"/>
      <c r="UTV67" s="683"/>
      <c r="UTW67" s="683"/>
      <c r="UTX67" s="683"/>
      <c r="UTY67" s="683"/>
      <c r="UTZ67" s="683"/>
      <c r="UUA67" s="682"/>
      <c r="UUB67" s="683"/>
      <c r="UUC67" s="683"/>
      <c r="UUD67" s="683"/>
      <c r="UUE67" s="683"/>
      <c r="UUF67" s="683"/>
      <c r="UUG67" s="683"/>
      <c r="UUH67" s="683"/>
      <c r="UUI67" s="683"/>
      <c r="UUJ67" s="683"/>
      <c r="UUK67" s="683"/>
      <c r="UUL67" s="683"/>
      <c r="UUM67" s="683"/>
      <c r="UUN67" s="683"/>
      <c r="UUO67" s="682"/>
      <c r="UUP67" s="683"/>
      <c r="UUQ67" s="683"/>
      <c r="UUR67" s="683"/>
      <c r="UUS67" s="683"/>
      <c r="UUT67" s="683"/>
      <c r="UUU67" s="683"/>
      <c r="UUV67" s="683"/>
      <c r="UUW67" s="683"/>
      <c r="UUX67" s="683"/>
      <c r="UUY67" s="683"/>
      <c r="UUZ67" s="683"/>
      <c r="UVA67" s="683"/>
      <c r="UVB67" s="683"/>
      <c r="UVC67" s="682"/>
      <c r="UVD67" s="683"/>
      <c r="UVE67" s="683"/>
      <c r="UVF67" s="683"/>
      <c r="UVG67" s="683"/>
      <c r="UVH67" s="683"/>
      <c r="UVI67" s="683"/>
      <c r="UVJ67" s="683"/>
      <c r="UVK67" s="683"/>
      <c r="UVL67" s="683"/>
      <c r="UVM67" s="683"/>
      <c r="UVN67" s="683"/>
      <c r="UVO67" s="683"/>
      <c r="UVP67" s="683"/>
      <c r="UVQ67" s="682"/>
      <c r="UVR67" s="683"/>
      <c r="UVS67" s="683"/>
      <c r="UVT67" s="683"/>
      <c r="UVU67" s="683"/>
      <c r="UVV67" s="683"/>
      <c r="UVW67" s="683"/>
      <c r="UVX67" s="683"/>
      <c r="UVY67" s="683"/>
      <c r="UVZ67" s="683"/>
      <c r="UWA67" s="683"/>
      <c r="UWB67" s="683"/>
      <c r="UWC67" s="683"/>
      <c r="UWD67" s="683"/>
      <c r="UWE67" s="682"/>
      <c r="UWF67" s="683"/>
      <c r="UWG67" s="683"/>
      <c r="UWH67" s="683"/>
      <c r="UWI67" s="683"/>
      <c r="UWJ67" s="683"/>
      <c r="UWK67" s="683"/>
      <c r="UWL67" s="683"/>
      <c r="UWM67" s="683"/>
      <c r="UWN67" s="683"/>
      <c r="UWO67" s="683"/>
      <c r="UWP67" s="683"/>
      <c r="UWQ67" s="683"/>
      <c r="UWR67" s="683"/>
      <c r="UWS67" s="682"/>
      <c r="UWT67" s="683"/>
      <c r="UWU67" s="683"/>
      <c r="UWV67" s="683"/>
      <c r="UWW67" s="683"/>
      <c r="UWX67" s="683"/>
      <c r="UWY67" s="683"/>
      <c r="UWZ67" s="683"/>
      <c r="UXA67" s="683"/>
      <c r="UXB67" s="683"/>
      <c r="UXC67" s="683"/>
      <c r="UXD67" s="683"/>
      <c r="UXE67" s="683"/>
      <c r="UXF67" s="683"/>
      <c r="UXG67" s="682"/>
      <c r="UXH67" s="683"/>
      <c r="UXI67" s="683"/>
      <c r="UXJ67" s="683"/>
      <c r="UXK67" s="683"/>
      <c r="UXL67" s="683"/>
      <c r="UXM67" s="683"/>
      <c r="UXN67" s="683"/>
      <c r="UXO67" s="683"/>
      <c r="UXP67" s="683"/>
      <c r="UXQ67" s="683"/>
      <c r="UXR67" s="683"/>
      <c r="UXS67" s="683"/>
      <c r="UXT67" s="683"/>
      <c r="UXU67" s="682"/>
      <c r="UXV67" s="683"/>
      <c r="UXW67" s="683"/>
      <c r="UXX67" s="683"/>
      <c r="UXY67" s="683"/>
      <c r="UXZ67" s="683"/>
      <c r="UYA67" s="683"/>
      <c r="UYB67" s="683"/>
      <c r="UYC67" s="683"/>
      <c r="UYD67" s="683"/>
      <c r="UYE67" s="683"/>
      <c r="UYF67" s="683"/>
      <c r="UYG67" s="683"/>
      <c r="UYH67" s="683"/>
      <c r="UYI67" s="682"/>
      <c r="UYJ67" s="683"/>
      <c r="UYK67" s="683"/>
      <c r="UYL67" s="683"/>
      <c r="UYM67" s="683"/>
      <c r="UYN67" s="683"/>
      <c r="UYO67" s="683"/>
      <c r="UYP67" s="683"/>
      <c r="UYQ67" s="683"/>
      <c r="UYR67" s="683"/>
      <c r="UYS67" s="683"/>
      <c r="UYT67" s="683"/>
      <c r="UYU67" s="683"/>
      <c r="UYV67" s="683"/>
      <c r="UYW67" s="682"/>
      <c r="UYX67" s="683"/>
      <c r="UYY67" s="683"/>
      <c r="UYZ67" s="683"/>
      <c r="UZA67" s="683"/>
      <c r="UZB67" s="683"/>
      <c r="UZC67" s="683"/>
      <c r="UZD67" s="683"/>
      <c r="UZE67" s="683"/>
      <c r="UZF67" s="683"/>
      <c r="UZG67" s="683"/>
      <c r="UZH67" s="683"/>
      <c r="UZI67" s="683"/>
      <c r="UZJ67" s="683"/>
      <c r="UZK67" s="682"/>
      <c r="UZL67" s="683"/>
      <c r="UZM67" s="683"/>
      <c r="UZN67" s="683"/>
      <c r="UZO67" s="683"/>
      <c r="UZP67" s="683"/>
      <c r="UZQ67" s="683"/>
      <c r="UZR67" s="683"/>
      <c r="UZS67" s="683"/>
      <c r="UZT67" s="683"/>
      <c r="UZU67" s="683"/>
      <c r="UZV67" s="683"/>
      <c r="UZW67" s="683"/>
      <c r="UZX67" s="683"/>
      <c r="UZY67" s="682"/>
      <c r="UZZ67" s="683"/>
      <c r="VAA67" s="683"/>
      <c r="VAB67" s="683"/>
      <c r="VAC67" s="683"/>
      <c r="VAD67" s="683"/>
      <c r="VAE67" s="683"/>
      <c r="VAF67" s="683"/>
      <c r="VAG67" s="683"/>
      <c r="VAH67" s="683"/>
      <c r="VAI67" s="683"/>
      <c r="VAJ67" s="683"/>
      <c r="VAK67" s="683"/>
      <c r="VAL67" s="683"/>
      <c r="VAM67" s="682"/>
      <c r="VAN67" s="683"/>
      <c r="VAO67" s="683"/>
      <c r="VAP67" s="683"/>
      <c r="VAQ67" s="683"/>
      <c r="VAR67" s="683"/>
      <c r="VAS67" s="683"/>
      <c r="VAT67" s="683"/>
      <c r="VAU67" s="683"/>
      <c r="VAV67" s="683"/>
      <c r="VAW67" s="683"/>
      <c r="VAX67" s="683"/>
      <c r="VAY67" s="683"/>
      <c r="VAZ67" s="683"/>
      <c r="VBA67" s="682"/>
      <c r="VBB67" s="683"/>
      <c r="VBC67" s="683"/>
      <c r="VBD67" s="683"/>
      <c r="VBE67" s="683"/>
      <c r="VBF67" s="683"/>
      <c r="VBG67" s="683"/>
      <c r="VBH67" s="683"/>
      <c r="VBI67" s="683"/>
      <c r="VBJ67" s="683"/>
      <c r="VBK67" s="683"/>
      <c r="VBL67" s="683"/>
      <c r="VBM67" s="683"/>
      <c r="VBN67" s="683"/>
      <c r="VBO67" s="682"/>
      <c r="VBP67" s="683"/>
      <c r="VBQ67" s="683"/>
      <c r="VBR67" s="683"/>
      <c r="VBS67" s="683"/>
      <c r="VBT67" s="683"/>
      <c r="VBU67" s="683"/>
      <c r="VBV67" s="683"/>
      <c r="VBW67" s="683"/>
      <c r="VBX67" s="683"/>
      <c r="VBY67" s="683"/>
      <c r="VBZ67" s="683"/>
      <c r="VCA67" s="683"/>
      <c r="VCB67" s="683"/>
      <c r="VCC67" s="682"/>
      <c r="VCD67" s="683"/>
      <c r="VCE67" s="683"/>
      <c r="VCF67" s="683"/>
      <c r="VCG67" s="683"/>
      <c r="VCH67" s="683"/>
      <c r="VCI67" s="683"/>
      <c r="VCJ67" s="683"/>
      <c r="VCK67" s="683"/>
      <c r="VCL67" s="683"/>
      <c r="VCM67" s="683"/>
      <c r="VCN67" s="683"/>
      <c r="VCO67" s="683"/>
      <c r="VCP67" s="683"/>
      <c r="VCQ67" s="682"/>
      <c r="VCR67" s="683"/>
      <c r="VCS67" s="683"/>
      <c r="VCT67" s="683"/>
      <c r="VCU67" s="683"/>
      <c r="VCV67" s="683"/>
      <c r="VCW67" s="683"/>
      <c r="VCX67" s="683"/>
      <c r="VCY67" s="683"/>
      <c r="VCZ67" s="683"/>
      <c r="VDA67" s="683"/>
      <c r="VDB67" s="683"/>
      <c r="VDC67" s="683"/>
      <c r="VDD67" s="683"/>
      <c r="VDE67" s="682"/>
      <c r="VDF67" s="683"/>
      <c r="VDG67" s="683"/>
      <c r="VDH67" s="683"/>
      <c r="VDI67" s="683"/>
      <c r="VDJ67" s="683"/>
      <c r="VDK67" s="683"/>
      <c r="VDL67" s="683"/>
      <c r="VDM67" s="683"/>
      <c r="VDN67" s="683"/>
      <c r="VDO67" s="683"/>
      <c r="VDP67" s="683"/>
      <c r="VDQ67" s="683"/>
      <c r="VDR67" s="683"/>
      <c r="VDS67" s="682"/>
      <c r="VDT67" s="683"/>
      <c r="VDU67" s="683"/>
      <c r="VDV67" s="683"/>
      <c r="VDW67" s="683"/>
      <c r="VDX67" s="683"/>
      <c r="VDY67" s="683"/>
      <c r="VDZ67" s="683"/>
      <c r="VEA67" s="683"/>
      <c r="VEB67" s="683"/>
      <c r="VEC67" s="683"/>
      <c r="VED67" s="683"/>
      <c r="VEE67" s="683"/>
      <c r="VEF67" s="683"/>
      <c r="VEG67" s="682"/>
      <c r="VEH67" s="683"/>
      <c r="VEI67" s="683"/>
      <c r="VEJ67" s="683"/>
      <c r="VEK67" s="683"/>
      <c r="VEL67" s="683"/>
      <c r="VEM67" s="683"/>
      <c r="VEN67" s="683"/>
      <c r="VEO67" s="683"/>
      <c r="VEP67" s="683"/>
      <c r="VEQ67" s="683"/>
      <c r="VER67" s="683"/>
      <c r="VES67" s="683"/>
      <c r="VET67" s="683"/>
      <c r="VEU67" s="682"/>
      <c r="VEV67" s="683"/>
      <c r="VEW67" s="683"/>
      <c r="VEX67" s="683"/>
      <c r="VEY67" s="683"/>
      <c r="VEZ67" s="683"/>
      <c r="VFA67" s="683"/>
      <c r="VFB67" s="683"/>
      <c r="VFC67" s="683"/>
      <c r="VFD67" s="683"/>
      <c r="VFE67" s="683"/>
      <c r="VFF67" s="683"/>
      <c r="VFG67" s="683"/>
      <c r="VFH67" s="683"/>
      <c r="VFI67" s="682"/>
      <c r="VFJ67" s="683"/>
      <c r="VFK67" s="683"/>
      <c r="VFL67" s="683"/>
      <c r="VFM67" s="683"/>
      <c r="VFN67" s="683"/>
      <c r="VFO67" s="683"/>
      <c r="VFP67" s="683"/>
      <c r="VFQ67" s="683"/>
      <c r="VFR67" s="683"/>
      <c r="VFS67" s="683"/>
      <c r="VFT67" s="683"/>
      <c r="VFU67" s="683"/>
      <c r="VFV67" s="683"/>
      <c r="VFW67" s="682"/>
      <c r="VFX67" s="683"/>
      <c r="VFY67" s="683"/>
      <c r="VFZ67" s="683"/>
      <c r="VGA67" s="683"/>
      <c r="VGB67" s="683"/>
      <c r="VGC67" s="683"/>
      <c r="VGD67" s="683"/>
      <c r="VGE67" s="683"/>
      <c r="VGF67" s="683"/>
      <c r="VGG67" s="683"/>
      <c r="VGH67" s="683"/>
      <c r="VGI67" s="683"/>
      <c r="VGJ67" s="683"/>
      <c r="VGK67" s="682"/>
      <c r="VGL67" s="683"/>
      <c r="VGM67" s="683"/>
      <c r="VGN67" s="683"/>
      <c r="VGO67" s="683"/>
      <c r="VGP67" s="683"/>
      <c r="VGQ67" s="683"/>
      <c r="VGR67" s="683"/>
      <c r="VGS67" s="683"/>
      <c r="VGT67" s="683"/>
      <c r="VGU67" s="683"/>
      <c r="VGV67" s="683"/>
      <c r="VGW67" s="683"/>
      <c r="VGX67" s="683"/>
      <c r="VGY67" s="682"/>
      <c r="VGZ67" s="683"/>
      <c r="VHA67" s="683"/>
      <c r="VHB67" s="683"/>
      <c r="VHC67" s="683"/>
      <c r="VHD67" s="683"/>
      <c r="VHE67" s="683"/>
      <c r="VHF67" s="683"/>
      <c r="VHG67" s="683"/>
      <c r="VHH67" s="683"/>
      <c r="VHI67" s="683"/>
      <c r="VHJ67" s="683"/>
      <c r="VHK67" s="683"/>
      <c r="VHL67" s="683"/>
      <c r="VHM67" s="682"/>
      <c r="VHN67" s="683"/>
      <c r="VHO67" s="683"/>
      <c r="VHP67" s="683"/>
      <c r="VHQ67" s="683"/>
      <c r="VHR67" s="683"/>
      <c r="VHS67" s="683"/>
      <c r="VHT67" s="683"/>
      <c r="VHU67" s="683"/>
      <c r="VHV67" s="683"/>
      <c r="VHW67" s="683"/>
      <c r="VHX67" s="683"/>
      <c r="VHY67" s="683"/>
      <c r="VHZ67" s="683"/>
      <c r="VIA67" s="682"/>
      <c r="VIB67" s="683"/>
      <c r="VIC67" s="683"/>
      <c r="VID67" s="683"/>
      <c r="VIE67" s="683"/>
      <c r="VIF67" s="683"/>
      <c r="VIG67" s="683"/>
      <c r="VIH67" s="683"/>
      <c r="VII67" s="683"/>
      <c r="VIJ67" s="683"/>
      <c r="VIK67" s="683"/>
      <c r="VIL67" s="683"/>
      <c r="VIM67" s="683"/>
      <c r="VIN67" s="683"/>
      <c r="VIO67" s="682"/>
      <c r="VIP67" s="683"/>
      <c r="VIQ67" s="683"/>
      <c r="VIR67" s="683"/>
      <c r="VIS67" s="683"/>
      <c r="VIT67" s="683"/>
      <c r="VIU67" s="683"/>
      <c r="VIV67" s="683"/>
      <c r="VIW67" s="683"/>
      <c r="VIX67" s="683"/>
      <c r="VIY67" s="683"/>
      <c r="VIZ67" s="683"/>
      <c r="VJA67" s="683"/>
      <c r="VJB67" s="683"/>
      <c r="VJC67" s="682"/>
      <c r="VJD67" s="683"/>
      <c r="VJE67" s="683"/>
      <c r="VJF67" s="683"/>
      <c r="VJG67" s="683"/>
      <c r="VJH67" s="683"/>
      <c r="VJI67" s="683"/>
      <c r="VJJ67" s="683"/>
      <c r="VJK67" s="683"/>
      <c r="VJL67" s="683"/>
      <c r="VJM67" s="683"/>
      <c r="VJN67" s="683"/>
      <c r="VJO67" s="683"/>
      <c r="VJP67" s="683"/>
      <c r="VJQ67" s="682"/>
      <c r="VJR67" s="683"/>
      <c r="VJS67" s="683"/>
      <c r="VJT67" s="683"/>
      <c r="VJU67" s="683"/>
      <c r="VJV67" s="683"/>
      <c r="VJW67" s="683"/>
      <c r="VJX67" s="683"/>
      <c r="VJY67" s="683"/>
      <c r="VJZ67" s="683"/>
      <c r="VKA67" s="683"/>
      <c r="VKB67" s="683"/>
      <c r="VKC67" s="683"/>
      <c r="VKD67" s="683"/>
      <c r="VKE67" s="682"/>
      <c r="VKF67" s="683"/>
      <c r="VKG67" s="683"/>
      <c r="VKH67" s="683"/>
      <c r="VKI67" s="683"/>
      <c r="VKJ67" s="683"/>
      <c r="VKK67" s="683"/>
      <c r="VKL67" s="683"/>
      <c r="VKM67" s="683"/>
      <c r="VKN67" s="683"/>
      <c r="VKO67" s="683"/>
      <c r="VKP67" s="683"/>
      <c r="VKQ67" s="683"/>
      <c r="VKR67" s="683"/>
      <c r="VKS67" s="682"/>
      <c r="VKT67" s="683"/>
      <c r="VKU67" s="683"/>
      <c r="VKV67" s="683"/>
      <c r="VKW67" s="683"/>
      <c r="VKX67" s="683"/>
      <c r="VKY67" s="683"/>
      <c r="VKZ67" s="683"/>
      <c r="VLA67" s="683"/>
      <c r="VLB67" s="683"/>
      <c r="VLC67" s="683"/>
      <c r="VLD67" s="683"/>
      <c r="VLE67" s="683"/>
      <c r="VLF67" s="683"/>
      <c r="VLG67" s="682"/>
      <c r="VLH67" s="683"/>
      <c r="VLI67" s="683"/>
      <c r="VLJ67" s="683"/>
      <c r="VLK67" s="683"/>
      <c r="VLL67" s="683"/>
      <c r="VLM67" s="683"/>
      <c r="VLN67" s="683"/>
      <c r="VLO67" s="683"/>
      <c r="VLP67" s="683"/>
      <c r="VLQ67" s="683"/>
      <c r="VLR67" s="683"/>
      <c r="VLS67" s="683"/>
      <c r="VLT67" s="683"/>
      <c r="VLU67" s="682"/>
      <c r="VLV67" s="683"/>
      <c r="VLW67" s="683"/>
      <c r="VLX67" s="683"/>
      <c r="VLY67" s="683"/>
      <c r="VLZ67" s="683"/>
      <c r="VMA67" s="683"/>
      <c r="VMB67" s="683"/>
      <c r="VMC67" s="683"/>
      <c r="VMD67" s="683"/>
      <c r="VME67" s="683"/>
      <c r="VMF67" s="683"/>
      <c r="VMG67" s="683"/>
      <c r="VMH67" s="683"/>
      <c r="VMI67" s="682"/>
      <c r="VMJ67" s="683"/>
      <c r="VMK67" s="683"/>
      <c r="VML67" s="683"/>
      <c r="VMM67" s="683"/>
      <c r="VMN67" s="683"/>
      <c r="VMO67" s="683"/>
      <c r="VMP67" s="683"/>
      <c r="VMQ67" s="683"/>
      <c r="VMR67" s="683"/>
      <c r="VMS67" s="683"/>
      <c r="VMT67" s="683"/>
      <c r="VMU67" s="683"/>
      <c r="VMV67" s="683"/>
      <c r="VMW67" s="682"/>
      <c r="VMX67" s="683"/>
      <c r="VMY67" s="683"/>
      <c r="VMZ67" s="683"/>
      <c r="VNA67" s="683"/>
      <c r="VNB67" s="683"/>
      <c r="VNC67" s="683"/>
      <c r="VND67" s="683"/>
      <c r="VNE67" s="683"/>
      <c r="VNF67" s="683"/>
      <c r="VNG67" s="683"/>
      <c r="VNH67" s="683"/>
      <c r="VNI67" s="683"/>
      <c r="VNJ67" s="683"/>
      <c r="VNK67" s="682"/>
      <c r="VNL67" s="683"/>
      <c r="VNM67" s="683"/>
      <c r="VNN67" s="683"/>
      <c r="VNO67" s="683"/>
      <c r="VNP67" s="683"/>
      <c r="VNQ67" s="683"/>
      <c r="VNR67" s="683"/>
      <c r="VNS67" s="683"/>
      <c r="VNT67" s="683"/>
      <c r="VNU67" s="683"/>
      <c r="VNV67" s="683"/>
      <c r="VNW67" s="683"/>
      <c r="VNX67" s="683"/>
      <c r="VNY67" s="682"/>
      <c r="VNZ67" s="683"/>
      <c r="VOA67" s="683"/>
      <c r="VOB67" s="683"/>
      <c r="VOC67" s="683"/>
      <c r="VOD67" s="683"/>
      <c r="VOE67" s="683"/>
      <c r="VOF67" s="683"/>
      <c r="VOG67" s="683"/>
      <c r="VOH67" s="683"/>
      <c r="VOI67" s="683"/>
      <c r="VOJ67" s="683"/>
      <c r="VOK67" s="683"/>
      <c r="VOL67" s="683"/>
      <c r="VOM67" s="682"/>
      <c r="VON67" s="683"/>
      <c r="VOO67" s="683"/>
      <c r="VOP67" s="683"/>
      <c r="VOQ67" s="683"/>
      <c r="VOR67" s="683"/>
      <c r="VOS67" s="683"/>
      <c r="VOT67" s="683"/>
      <c r="VOU67" s="683"/>
      <c r="VOV67" s="683"/>
      <c r="VOW67" s="683"/>
      <c r="VOX67" s="683"/>
      <c r="VOY67" s="683"/>
      <c r="VOZ67" s="683"/>
      <c r="VPA67" s="682"/>
      <c r="VPB67" s="683"/>
      <c r="VPC67" s="683"/>
      <c r="VPD67" s="683"/>
      <c r="VPE67" s="683"/>
      <c r="VPF67" s="683"/>
      <c r="VPG67" s="683"/>
      <c r="VPH67" s="683"/>
      <c r="VPI67" s="683"/>
      <c r="VPJ67" s="683"/>
      <c r="VPK67" s="683"/>
      <c r="VPL67" s="683"/>
      <c r="VPM67" s="683"/>
      <c r="VPN67" s="683"/>
      <c r="VPO67" s="682"/>
      <c r="VPP67" s="683"/>
      <c r="VPQ67" s="683"/>
      <c r="VPR67" s="683"/>
      <c r="VPS67" s="683"/>
      <c r="VPT67" s="683"/>
      <c r="VPU67" s="683"/>
      <c r="VPV67" s="683"/>
      <c r="VPW67" s="683"/>
      <c r="VPX67" s="683"/>
      <c r="VPY67" s="683"/>
      <c r="VPZ67" s="683"/>
      <c r="VQA67" s="683"/>
      <c r="VQB67" s="683"/>
      <c r="VQC67" s="682"/>
      <c r="VQD67" s="683"/>
      <c r="VQE67" s="683"/>
      <c r="VQF67" s="683"/>
      <c r="VQG67" s="683"/>
      <c r="VQH67" s="683"/>
      <c r="VQI67" s="683"/>
      <c r="VQJ67" s="683"/>
      <c r="VQK67" s="683"/>
      <c r="VQL67" s="683"/>
      <c r="VQM67" s="683"/>
      <c r="VQN67" s="683"/>
      <c r="VQO67" s="683"/>
      <c r="VQP67" s="683"/>
      <c r="VQQ67" s="682"/>
      <c r="VQR67" s="683"/>
      <c r="VQS67" s="683"/>
      <c r="VQT67" s="683"/>
      <c r="VQU67" s="683"/>
      <c r="VQV67" s="683"/>
      <c r="VQW67" s="683"/>
      <c r="VQX67" s="683"/>
      <c r="VQY67" s="683"/>
      <c r="VQZ67" s="683"/>
      <c r="VRA67" s="683"/>
      <c r="VRB67" s="683"/>
      <c r="VRC67" s="683"/>
      <c r="VRD67" s="683"/>
      <c r="VRE67" s="682"/>
      <c r="VRF67" s="683"/>
      <c r="VRG67" s="683"/>
      <c r="VRH67" s="683"/>
      <c r="VRI67" s="683"/>
      <c r="VRJ67" s="683"/>
      <c r="VRK67" s="683"/>
      <c r="VRL67" s="683"/>
      <c r="VRM67" s="683"/>
      <c r="VRN67" s="683"/>
      <c r="VRO67" s="683"/>
      <c r="VRP67" s="683"/>
      <c r="VRQ67" s="683"/>
      <c r="VRR67" s="683"/>
      <c r="VRS67" s="682"/>
      <c r="VRT67" s="683"/>
      <c r="VRU67" s="683"/>
      <c r="VRV67" s="683"/>
      <c r="VRW67" s="683"/>
      <c r="VRX67" s="683"/>
      <c r="VRY67" s="683"/>
      <c r="VRZ67" s="683"/>
      <c r="VSA67" s="683"/>
      <c r="VSB67" s="683"/>
      <c r="VSC67" s="683"/>
      <c r="VSD67" s="683"/>
      <c r="VSE67" s="683"/>
      <c r="VSF67" s="683"/>
      <c r="VSG67" s="682"/>
      <c r="VSH67" s="683"/>
      <c r="VSI67" s="683"/>
      <c r="VSJ67" s="683"/>
      <c r="VSK67" s="683"/>
      <c r="VSL67" s="683"/>
      <c r="VSM67" s="683"/>
      <c r="VSN67" s="683"/>
      <c r="VSO67" s="683"/>
      <c r="VSP67" s="683"/>
      <c r="VSQ67" s="683"/>
      <c r="VSR67" s="683"/>
      <c r="VSS67" s="683"/>
      <c r="VST67" s="683"/>
      <c r="VSU67" s="682"/>
      <c r="VSV67" s="683"/>
      <c r="VSW67" s="683"/>
      <c r="VSX67" s="683"/>
      <c r="VSY67" s="683"/>
      <c r="VSZ67" s="683"/>
      <c r="VTA67" s="683"/>
      <c r="VTB67" s="683"/>
      <c r="VTC67" s="683"/>
      <c r="VTD67" s="683"/>
      <c r="VTE67" s="683"/>
      <c r="VTF67" s="683"/>
      <c r="VTG67" s="683"/>
      <c r="VTH67" s="683"/>
      <c r="VTI67" s="682"/>
      <c r="VTJ67" s="683"/>
      <c r="VTK67" s="683"/>
      <c r="VTL67" s="683"/>
      <c r="VTM67" s="683"/>
      <c r="VTN67" s="683"/>
      <c r="VTO67" s="683"/>
      <c r="VTP67" s="683"/>
      <c r="VTQ67" s="683"/>
      <c r="VTR67" s="683"/>
      <c r="VTS67" s="683"/>
      <c r="VTT67" s="683"/>
      <c r="VTU67" s="683"/>
      <c r="VTV67" s="683"/>
      <c r="VTW67" s="682"/>
      <c r="VTX67" s="683"/>
      <c r="VTY67" s="683"/>
      <c r="VTZ67" s="683"/>
      <c r="VUA67" s="683"/>
      <c r="VUB67" s="683"/>
      <c r="VUC67" s="683"/>
      <c r="VUD67" s="683"/>
      <c r="VUE67" s="683"/>
      <c r="VUF67" s="683"/>
      <c r="VUG67" s="683"/>
      <c r="VUH67" s="683"/>
      <c r="VUI67" s="683"/>
      <c r="VUJ67" s="683"/>
      <c r="VUK67" s="682"/>
      <c r="VUL67" s="683"/>
      <c r="VUM67" s="683"/>
      <c r="VUN67" s="683"/>
      <c r="VUO67" s="683"/>
      <c r="VUP67" s="683"/>
      <c r="VUQ67" s="683"/>
      <c r="VUR67" s="683"/>
      <c r="VUS67" s="683"/>
      <c r="VUT67" s="683"/>
      <c r="VUU67" s="683"/>
      <c r="VUV67" s="683"/>
      <c r="VUW67" s="683"/>
      <c r="VUX67" s="683"/>
      <c r="VUY67" s="682"/>
      <c r="VUZ67" s="683"/>
      <c r="VVA67" s="683"/>
      <c r="VVB67" s="683"/>
      <c r="VVC67" s="683"/>
      <c r="VVD67" s="683"/>
      <c r="VVE67" s="683"/>
      <c r="VVF67" s="683"/>
      <c r="VVG67" s="683"/>
      <c r="VVH67" s="683"/>
      <c r="VVI67" s="683"/>
      <c r="VVJ67" s="683"/>
      <c r="VVK67" s="683"/>
      <c r="VVL67" s="683"/>
      <c r="VVM67" s="682"/>
      <c r="VVN67" s="683"/>
      <c r="VVO67" s="683"/>
      <c r="VVP67" s="683"/>
      <c r="VVQ67" s="683"/>
      <c r="VVR67" s="683"/>
      <c r="VVS67" s="683"/>
      <c r="VVT67" s="683"/>
      <c r="VVU67" s="683"/>
      <c r="VVV67" s="683"/>
      <c r="VVW67" s="683"/>
      <c r="VVX67" s="683"/>
      <c r="VVY67" s="683"/>
      <c r="VVZ67" s="683"/>
      <c r="VWA67" s="682"/>
      <c r="VWB67" s="683"/>
      <c r="VWC67" s="683"/>
      <c r="VWD67" s="683"/>
      <c r="VWE67" s="683"/>
      <c r="VWF67" s="683"/>
      <c r="VWG67" s="683"/>
      <c r="VWH67" s="683"/>
      <c r="VWI67" s="683"/>
      <c r="VWJ67" s="683"/>
      <c r="VWK67" s="683"/>
      <c r="VWL67" s="683"/>
      <c r="VWM67" s="683"/>
      <c r="VWN67" s="683"/>
      <c r="VWO67" s="682"/>
      <c r="VWP67" s="683"/>
      <c r="VWQ67" s="683"/>
      <c r="VWR67" s="683"/>
      <c r="VWS67" s="683"/>
      <c r="VWT67" s="683"/>
      <c r="VWU67" s="683"/>
      <c r="VWV67" s="683"/>
      <c r="VWW67" s="683"/>
      <c r="VWX67" s="683"/>
      <c r="VWY67" s="683"/>
      <c r="VWZ67" s="683"/>
      <c r="VXA67" s="683"/>
      <c r="VXB67" s="683"/>
      <c r="VXC67" s="682"/>
      <c r="VXD67" s="683"/>
      <c r="VXE67" s="683"/>
      <c r="VXF67" s="683"/>
      <c r="VXG67" s="683"/>
      <c r="VXH67" s="683"/>
      <c r="VXI67" s="683"/>
      <c r="VXJ67" s="683"/>
      <c r="VXK67" s="683"/>
      <c r="VXL67" s="683"/>
      <c r="VXM67" s="683"/>
      <c r="VXN67" s="683"/>
      <c r="VXO67" s="683"/>
      <c r="VXP67" s="683"/>
      <c r="VXQ67" s="682"/>
      <c r="VXR67" s="683"/>
      <c r="VXS67" s="683"/>
      <c r="VXT67" s="683"/>
      <c r="VXU67" s="683"/>
      <c r="VXV67" s="683"/>
      <c r="VXW67" s="683"/>
      <c r="VXX67" s="683"/>
      <c r="VXY67" s="683"/>
      <c r="VXZ67" s="683"/>
      <c r="VYA67" s="683"/>
      <c r="VYB67" s="683"/>
      <c r="VYC67" s="683"/>
      <c r="VYD67" s="683"/>
      <c r="VYE67" s="682"/>
      <c r="VYF67" s="683"/>
      <c r="VYG67" s="683"/>
      <c r="VYH67" s="683"/>
      <c r="VYI67" s="683"/>
      <c r="VYJ67" s="683"/>
      <c r="VYK67" s="683"/>
      <c r="VYL67" s="683"/>
      <c r="VYM67" s="683"/>
      <c r="VYN67" s="683"/>
      <c r="VYO67" s="683"/>
      <c r="VYP67" s="683"/>
      <c r="VYQ67" s="683"/>
      <c r="VYR67" s="683"/>
      <c r="VYS67" s="682"/>
      <c r="VYT67" s="683"/>
      <c r="VYU67" s="683"/>
      <c r="VYV67" s="683"/>
      <c r="VYW67" s="683"/>
      <c r="VYX67" s="683"/>
      <c r="VYY67" s="683"/>
      <c r="VYZ67" s="683"/>
      <c r="VZA67" s="683"/>
      <c r="VZB67" s="683"/>
      <c r="VZC67" s="683"/>
      <c r="VZD67" s="683"/>
      <c r="VZE67" s="683"/>
      <c r="VZF67" s="683"/>
      <c r="VZG67" s="682"/>
      <c r="VZH67" s="683"/>
      <c r="VZI67" s="683"/>
      <c r="VZJ67" s="683"/>
      <c r="VZK67" s="683"/>
      <c r="VZL67" s="683"/>
      <c r="VZM67" s="683"/>
      <c r="VZN67" s="683"/>
      <c r="VZO67" s="683"/>
      <c r="VZP67" s="683"/>
      <c r="VZQ67" s="683"/>
      <c r="VZR67" s="683"/>
      <c r="VZS67" s="683"/>
      <c r="VZT67" s="683"/>
      <c r="VZU67" s="682"/>
      <c r="VZV67" s="683"/>
      <c r="VZW67" s="683"/>
      <c r="VZX67" s="683"/>
      <c r="VZY67" s="683"/>
      <c r="VZZ67" s="683"/>
      <c r="WAA67" s="683"/>
      <c r="WAB67" s="683"/>
      <c r="WAC67" s="683"/>
      <c r="WAD67" s="683"/>
      <c r="WAE67" s="683"/>
      <c r="WAF67" s="683"/>
      <c r="WAG67" s="683"/>
      <c r="WAH67" s="683"/>
      <c r="WAI67" s="682"/>
      <c r="WAJ67" s="683"/>
      <c r="WAK67" s="683"/>
      <c r="WAL67" s="683"/>
      <c r="WAM67" s="683"/>
      <c r="WAN67" s="683"/>
      <c r="WAO67" s="683"/>
      <c r="WAP67" s="683"/>
      <c r="WAQ67" s="683"/>
      <c r="WAR67" s="683"/>
      <c r="WAS67" s="683"/>
      <c r="WAT67" s="683"/>
      <c r="WAU67" s="683"/>
      <c r="WAV67" s="683"/>
      <c r="WAW67" s="682"/>
      <c r="WAX67" s="683"/>
      <c r="WAY67" s="683"/>
      <c r="WAZ67" s="683"/>
      <c r="WBA67" s="683"/>
      <c r="WBB67" s="683"/>
      <c r="WBC67" s="683"/>
      <c r="WBD67" s="683"/>
      <c r="WBE67" s="683"/>
      <c r="WBF67" s="683"/>
      <c r="WBG67" s="683"/>
      <c r="WBH67" s="683"/>
      <c r="WBI67" s="683"/>
      <c r="WBJ67" s="683"/>
      <c r="WBK67" s="682"/>
      <c r="WBL67" s="683"/>
      <c r="WBM67" s="683"/>
      <c r="WBN67" s="683"/>
      <c r="WBO67" s="683"/>
      <c r="WBP67" s="683"/>
      <c r="WBQ67" s="683"/>
      <c r="WBR67" s="683"/>
      <c r="WBS67" s="683"/>
      <c r="WBT67" s="683"/>
      <c r="WBU67" s="683"/>
      <c r="WBV67" s="683"/>
      <c r="WBW67" s="683"/>
      <c r="WBX67" s="683"/>
      <c r="WBY67" s="682"/>
      <c r="WBZ67" s="683"/>
      <c r="WCA67" s="683"/>
      <c r="WCB67" s="683"/>
      <c r="WCC67" s="683"/>
      <c r="WCD67" s="683"/>
      <c r="WCE67" s="683"/>
      <c r="WCF67" s="683"/>
      <c r="WCG67" s="683"/>
      <c r="WCH67" s="683"/>
      <c r="WCI67" s="683"/>
      <c r="WCJ67" s="683"/>
      <c r="WCK67" s="683"/>
      <c r="WCL67" s="683"/>
      <c r="WCM67" s="682"/>
      <c r="WCN67" s="683"/>
      <c r="WCO67" s="683"/>
      <c r="WCP67" s="683"/>
      <c r="WCQ67" s="683"/>
      <c r="WCR67" s="683"/>
      <c r="WCS67" s="683"/>
      <c r="WCT67" s="683"/>
      <c r="WCU67" s="683"/>
      <c r="WCV67" s="683"/>
      <c r="WCW67" s="683"/>
      <c r="WCX67" s="683"/>
      <c r="WCY67" s="683"/>
      <c r="WCZ67" s="683"/>
      <c r="WDA67" s="682"/>
      <c r="WDB67" s="683"/>
      <c r="WDC67" s="683"/>
      <c r="WDD67" s="683"/>
      <c r="WDE67" s="683"/>
      <c r="WDF67" s="683"/>
      <c r="WDG67" s="683"/>
      <c r="WDH67" s="683"/>
      <c r="WDI67" s="683"/>
      <c r="WDJ67" s="683"/>
      <c r="WDK67" s="683"/>
      <c r="WDL67" s="683"/>
      <c r="WDM67" s="683"/>
      <c r="WDN67" s="683"/>
      <c r="WDO67" s="682"/>
      <c r="WDP67" s="683"/>
      <c r="WDQ67" s="683"/>
      <c r="WDR67" s="683"/>
      <c r="WDS67" s="683"/>
      <c r="WDT67" s="683"/>
      <c r="WDU67" s="683"/>
      <c r="WDV67" s="683"/>
      <c r="WDW67" s="683"/>
      <c r="WDX67" s="683"/>
      <c r="WDY67" s="683"/>
      <c r="WDZ67" s="683"/>
      <c r="WEA67" s="683"/>
      <c r="WEB67" s="683"/>
      <c r="WEC67" s="682"/>
      <c r="WED67" s="683"/>
      <c r="WEE67" s="683"/>
      <c r="WEF67" s="683"/>
      <c r="WEG67" s="683"/>
      <c r="WEH67" s="683"/>
      <c r="WEI67" s="683"/>
      <c r="WEJ67" s="683"/>
      <c r="WEK67" s="683"/>
      <c r="WEL67" s="683"/>
      <c r="WEM67" s="683"/>
      <c r="WEN67" s="683"/>
      <c r="WEO67" s="683"/>
      <c r="WEP67" s="683"/>
      <c r="WEQ67" s="682"/>
      <c r="WER67" s="683"/>
      <c r="WES67" s="683"/>
      <c r="WET67" s="683"/>
      <c r="WEU67" s="683"/>
      <c r="WEV67" s="683"/>
      <c r="WEW67" s="683"/>
      <c r="WEX67" s="683"/>
      <c r="WEY67" s="683"/>
      <c r="WEZ67" s="683"/>
      <c r="WFA67" s="683"/>
      <c r="WFB67" s="683"/>
      <c r="WFC67" s="683"/>
      <c r="WFD67" s="683"/>
      <c r="WFE67" s="682"/>
      <c r="WFF67" s="683"/>
      <c r="WFG67" s="683"/>
      <c r="WFH67" s="683"/>
      <c r="WFI67" s="683"/>
      <c r="WFJ67" s="683"/>
      <c r="WFK67" s="683"/>
      <c r="WFL67" s="683"/>
      <c r="WFM67" s="683"/>
      <c r="WFN67" s="683"/>
      <c r="WFO67" s="683"/>
      <c r="WFP67" s="683"/>
      <c r="WFQ67" s="683"/>
      <c r="WFR67" s="683"/>
      <c r="WFS67" s="682"/>
      <c r="WFT67" s="683"/>
      <c r="WFU67" s="683"/>
      <c r="WFV67" s="683"/>
      <c r="WFW67" s="683"/>
      <c r="WFX67" s="683"/>
      <c r="WFY67" s="683"/>
      <c r="WFZ67" s="683"/>
      <c r="WGA67" s="683"/>
      <c r="WGB67" s="683"/>
      <c r="WGC67" s="683"/>
      <c r="WGD67" s="683"/>
      <c r="WGE67" s="683"/>
      <c r="WGF67" s="683"/>
      <c r="WGG67" s="682"/>
      <c r="WGH67" s="683"/>
      <c r="WGI67" s="683"/>
      <c r="WGJ67" s="683"/>
      <c r="WGK67" s="683"/>
      <c r="WGL67" s="683"/>
      <c r="WGM67" s="683"/>
      <c r="WGN67" s="683"/>
      <c r="WGO67" s="683"/>
      <c r="WGP67" s="683"/>
      <c r="WGQ67" s="683"/>
      <c r="WGR67" s="683"/>
      <c r="WGS67" s="683"/>
      <c r="WGT67" s="683"/>
      <c r="WGU67" s="682"/>
      <c r="WGV67" s="683"/>
      <c r="WGW67" s="683"/>
      <c r="WGX67" s="683"/>
      <c r="WGY67" s="683"/>
      <c r="WGZ67" s="683"/>
      <c r="WHA67" s="683"/>
      <c r="WHB67" s="683"/>
      <c r="WHC67" s="683"/>
      <c r="WHD67" s="683"/>
      <c r="WHE67" s="683"/>
      <c r="WHF67" s="683"/>
      <c r="WHG67" s="683"/>
      <c r="WHH67" s="683"/>
      <c r="WHI67" s="682"/>
      <c r="WHJ67" s="683"/>
      <c r="WHK67" s="683"/>
      <c r="WHL67" s="683"/>
      <c r="WHM67" s="683"/>
      <c r="WHN67" s="683"/>
      <c r="WHO67" s="683"/>
      <c r="WHP67" s="683"/>
      <c r="WHQ67" s="683"/>
      <c r="WHR67" s="683"/>
      <c r="WHS67" s="683"/>
      <c r="WHT67" s="683"/>
      <c r="WHU67" s="683"/>
      <c r="WHV67" s="683"/>
      <c r="WHW67" s="682"/>
      <c r="WHX67" s="683"/>
      <c r="WHY67" s="683"/>
      <c r="WHZ67" s="683"/>
      <c r="WIA67" s="683"/>
      <c r="WIB67" s="683"/>
      <c r="WIC67" s="683"/>
      <c r="WID67" s="683"/>
      <c r="WIE67" s="683"/>
      <c r="WIF67" s="683"/>
      <c r="WIG67" s="683"/>
      <c r="WIH67" s="683"/>
      <c r="WII67" s="683"/>
      <c r="WIJ67" s="683"/>
      <c r="WIK67" s="682"/>
      <c r="WIL67" s="683"/>
      <c r="WIM67" s="683"/>
      <c r="WIN67" s="683"/>
      <c r="WIO67" s="683"/>
      <c r="WIP67" s="683"/>
      <c r="WIQ67" s="683"/>
      <c r="WIR67" s="683"/>
      <c r="WIS67" s="683"/>
      <c r="WIT67" s="683"/>
      <c r="WIU67" s="683"/>
      <c r="WIV67" s="683"/>
      <c r="WIW67" s="683"/>
      <c r="WIX67" s="683"/>
      <c r="WIY67" s="682"/>
      <c r="WIZ67" s="683"/>
      <c r="WJA67" s="683"/>
      <c r="WJB67" s="683"/>
      <c r="WJC67" s="683"/>
      <c r="WJD67" s="683"/>
      <c r="WJE67" s="683"/>
      <c r="WJF67" s="683"/>
      <c r="WJG67" s="683"/>
      <c r="WJH67" s="683"/>
      <c r="WJI67" s="683"/>
      <c r="WJJ67" s="683"/>
      <c r="WJK67" s="683"/>
      <c r="WJL67" s="683"/>
      <c r="WJM67" s="682"/>
      <c r="WJN67" s="683"/>
      <c r="WJO67" s="683"/>
      <c r="WJP67" s="683"/>
      <c r="WJQ67" s="683"/>
      <c r="WJR67" s="683"/>
      <c r="WJS67" s="683"/>
      <c r="WJT67" s="683"/>
      <c r="WJU67" s="683"/>
      <c r="WJV67" s="683"/>
      <c r="WJW67" s="683"/>
      <c r="WJX67" s="683"/>
      <c r="WJY67" s="683"/>
      <c r="WJZ67" s="683"/>
      <c r="WKA67" s="682"/>
      <c r="WKB67" s="683"/>
      <c r="WKC67" s="683"/>
      <c r="WKD67" s="683"/>
      <c r="WKE67" s="683"/>
      <c r="WKF67" s="683"/>
      <c r="WKG67" s="683"/>
      <c r="WKH67" s="683"/>
      <c r="WKI67" s="683"/>
      <c r="WKJ67" s="683"/>
      <c r="WKK67" s="683"/>
      <c r="WKL67" s="683"/>
      <c r="WKM67" s="683"/>
      <c r="WKN67" s="683"/>
      <c r="WKO67" s="682"/>
      <c r="WKP67" s="683"/>
      <c r="WKQ67" s="683"/>
      <c r="WKR67" s="683"/>
      <c r="WKS67" s="683"/>
      <c r="WKT67" s="683"/>
      <c r="WKU67" s="683"/>
      <c r="WKV67" s="683"/>
      <c r="WKW67" s="683"/>
      <c r="WKX67" s="683"/>
      <c r="WKY67" s="683"/>
      <c r="WKZ67" s="683"/>
      <c r="WLA67" s="683"/>
      <c r="WLB67" s="683"/>
      <c r="WLC67" s="682"/>
      <c r="WLD67" s="683"/>
      <c r="WLE67" s="683"/>
      <c r="WLF67" s="683"/>
      <c r="WLG67" s="683"/>
      <c r="WLH67" s="683"/>
      <c r="WLI67" s="683"/>
      <c r="WLJ67" s="683"/>
      <c r="WLK67" s="683"/>
      <c r="WLL67" s="683"/>
      <c r="WLM67" s="683"/>
      <c r="WLN67" s="683"/>
      <c r="WLO67" s="683"/>
      <c r="WLP67" s="683"/>
      <c r="WLQ67" s="682"/>
      <c r="WLR67" s="683"/>
      <c r="WLS67" s="683"/>
      <c r="WLT67" s="683"/>
      <c r="WLU67" s="683"/>
      <c r="WLV67" s="683"/>
      <c r="WLW67" s="683"/>
      <c r="WLX67" s="683"/>
      <c r="WLY67" s="683"/>
      <c r="WLZ67" s="683"/>
      <c r="WMA67" s="683"/>
      <c r="WMB67" s="683"/>
      <c r="WMC67" s="683"/>
      <c r="WMD67" s="683"/>
      <c r="WME67" s="682"/>
      <c r="WMF67" s="683"/>
      <c r="WMG67" s="683"/>
      <c r="WMH67" s="683"/>
      <c r="WMI67" s="683"/>
      <c r="WMJ67" s="683"/>
      <c r="WMK67" s="683"/>
      <c r="WML67" s="683"/>
      <c r="WMM67" s="683"/>
      <c r="WMN67" s="683"/>
      <c r="WMO67" s="683"/>
      <c r="WMP67" s="683"/>
      <c r="WMQ67" s="683"/>
      <c r="WMR67" s="683"/>
      <c r="WMS67" s="682"/>
      <c r="WMT67" s="683"/>
      <c r="WMU67" s="683"/>
      <c r="WMV67" s="683"/>
      <c r="WMW67" s="683"/>
      <c r="WMX67" s="683"/>
      <c r="WMY67" s="683"/>
      <c r="WMZ67" s="683"/>
      <c r="WNA67" s="683"/>
      <c r="WNB67" s="683"/>
      <c r="WNC67" s="683"/>
      <c r="WND67" s="683"/>
      <c r="WNE67" s="683"/>
      <c r="WNF67" s="683"/>
      <c r="WNG67" s="682"/>
      <c r="WNH67" s="683"/>
      <c r="WNI67" s="683"/>
      <c r="WNJ67" s="683"/>
      <c r="WNK67" s="683"/>
      <c r="WNL67" s="683"/>
      <c r="WNM67" s="683"/>
      <c r="WNN67" s="683"/>
      <c r="WNO67" s="683"/>
      <c r="WNP67" s="683"/>
      <c r="WNQ67" s="683"/>
      <c r="WNR67" s="683"/>
      <c r="WNS67" s="683"/>
      <c r="WNT67" s="683"/>
      <c r="WNU67" s="682"/>
      <c r="WNV67" s="683"/>
      <c r="WNW67" s="683"/>
      <c r="WNX67" s="683"/>
      <c r="WNY67" s="683"/>
      <c r="WNZ67" s="683"/>
      <c r="WOA67" s="683"/>
      <c r="WOB67" s="683"/>
      <c r="WOC67" s="683"/>
      <c r="WOD67" s="683"/>
      <c r="WOE67" s="683"/>
      <c r="WOF67" s="683"/>
      <c r="WOG67" s="683"/>
      <c r="WOH67" s="683"/>
      <c r="WOI67" s="682"/>
      <c r="WOJ67" s="683"/>
      <c r="WOK67" s="683"/>
      <c r="WOL67" s="683"/>
      <c r="WOM67" s="683"/>
      <c r="WON67" s="683"/>
      <c r="WOO67" s="683"/>
      <c r="WOP67" s="683"/>
      <c r="WOQ67" s="683"/>
      <c r="WOR67" s="683"/>
      <c r="WOS67" s="683"/>
      <c r="WOT67" s="683"/>
      <c r="WOU67" s="683"/>
      <c r="WOV67" s="683"/>
      <c r="WOW67" s="682"/>
      <c r="WOX67" s="683"/>
      <c r="WOY67" s="683"/>
      <c r="WOZ67" s="683"/>
      <c r="WPA67" s="683"/>
      <c r="WPB67" s="683"/>
      <c r="WPC67" s="683"/>
      <c r="WPD67" s="683"/>
      <c r="WPE67" s="683"/>
      <c r="WPF67" s="683"/>
      <c r="WPG67" s="683"/>
      <c r="WPH67" s="683"/>
      <c r="WPI67" s="683"/>
      <c r="WPJ67" s="683"/>
      <c r="WPK67" s="682"/>
      <c r="WPL67" s="683"/>
      <c r="WPM67" s="683"/>
      <c r="WPN67" s="683"/>
      <c r="WPO67" s="683"/>
      <c r="WPP67" s="683"/>
      <c r="WPQ67" s="683"/>
      <c r="WPR67" s="683"/>
      <c r="WPS67" s="683"/>
      <c r="WPT67" s="683"/>
      <c r="WPU67" s="683"/>
      <c r="WPV67" s="683"/>
      <c r="WPW67" s="683"/>
      <c r="WPX67" s="683"/>
      <c r="WPY67" s="682"/>
      <c r="WPZ67" s="683"/>
      <c r="WQA67" s="683"/>
      <c r="WQB67" s="683"/>
      <c r="WQC67" s="683"/>
      <c r="WQD67" s="683"/>
      <c r="WQE67" s="683"/>
      <c r="WQF67" s="683"/>
      <c r="WQG67" s="683"/>
      <c r="WQH67" s="683"/>
      <c r="WQI67" s="683"/>
      <c r="WQJ67" s="683"/>
      <c r="WQK67" s="683"/>
      <c r="WQL67" s="683"/>
      <c r="WQM67" s="682"/>
      <c r="WQN67" s="683"/>
      <c r="WQO67" s="683"/>
      <c r="WQP67" s="683"/>
      <c r="WQQ67" s="683"/>
      <c r="WQR67" s="683"/>
      <c r="WQS67" s="683"/>
      <c r="WQT67" s="683"/>
      <c r="WQU67" s="683"/>
      <c r="WQV67" s="683"/>
      <c r="WQW67" s="683"/>
      <c r="WQX67" s="683"/>
      <c r="WQY67" s="683"/>
      <c r="WQZ67" s="683"/>
      <c r="WRA67" s="682"/>
      <c r="WRB67" s="683"/>
      <c r="WRC67" s="683"/>
      <c r="WRD67" s="683"/>
      <c r="WRE67" s="683"/>
      <c r="WRF67" s="683"/>
      <c r="WRG67" s="683"/>
      <c r="WRH67" s="683"/>
      <c r="WRI67" s="683"/>
      <c r="WRJ67" s="683"/>
      <c r="WRK67" s="683"/>
      <c r="WRL67" s="683"/>
      <c r="WRM67" s="683"/>
      <c r="WRN67" s="683"/>
      <c r="WRO67" s="682"/>
      <c r="WRP67" s="683"/>
      <c r="WRQ67" s="683"/>
      <c r="WRR67" s="683"/>
      <c r="WRS67" s="683"/>
      <c r="WRT67" s="683"/>
      <c r="WRU67" s="683"/>
      <c r="WRV67" s="683"/>
      <c r="WRW67" s="683"/>
      <c r="WRX67" s="683"/>
      <c r="WRY67" s="683"/>
      <c r="WRZ67" s="683"/>
      <c r="WSA67" s="683"/>
      <c r="WSB67" s="683"/>
      <c r="WSC67" s="682"/>
      <c r="WSD67" s="683"/>
      <c r="WSE67" s="683"/>
      <c r="WSF67" s="683"/>
      <c r="WSG67" s="683"/>
      <c r="WSH67" s="683"/>
      <c r="WSI67" s="683"/>
      <c r="WSJ67" s="683"/>
      <c r="WSK67" s="683"/>
      <c r="WSL67" s="683"/>
      <c r="WSM67" s="683"/>
      <c r="WSN67" s="683"/>
      <c r="WSO67" s="683"/>
      <c r="WSP67" s="683"/>
      <c r="WSQ67" s="682"/>
      <c r="WSR67" s="683"/>
      <c r="WSS67" s="683"/>
      <c r="WST67" s="683"/>
      <c r="WSU67" s="683"/>
      <c r="WSV67" s="683"/>
      <c r="WSW67" s="683"/>
      <c r="WSX67" s="683"/>
      <c r="WSY67" s="683"/>
      <c r="WSZ67" s="683"/>
      <c r="WTA67" s="683"/>
      <c r="WTB67" s="683"/>
      <c r="WTC67" s="683"/>
      <c r="WTD67" s="683"/>
      <c r="WTE67" s="682"/>
      <c r="WTF67" s="683"/>
      <c r="WTG67" s="683"/>
      <c r="WTH67" s="683"/>
      <c r="WTI67" s="683"/>
      <c r="WTJ67" s="683"/>
      <c r="WTK67" s="683"/>
      <c r="WTL67" s="683"/>
      <c r="WTM67" s="683"/>
      <c r="WTN67" s="683"/>
      <c r="WTO67" s="683"/>
      <c r="WTP67" s="683"/>
      <c r="WTQ67" s="683"/>
      <c r="WTR67" s="683"/>
      <c r="WTS67" s="682"/>
      <c r="WTT67" s="683"/>
      <c r="WTU67" s="683"/>
      <c r="WTV67" s="683"/>
      <c r="WTW67" s="683"/>
      <c r="WTX67" s="683"/>
      <c r="WTY67" s="683"/>
      <c r="WTZ67" s="683"/>
      <c r="WUA67" s="683"/>
      <c r="WUB67" s="683"/>
      <c r="WUC67" s="683"/>
      <c r="WUD67" s="683"/>
      <c r="WUE67" s="683"/>
      <c r="WUF67" s="683"/>
      <c r="WUG67" s="682"/>
      <c r="WUH67" s="683"/>
      <c r="WUI67" s="683"/>
      <c r="WUJ67" s="683"/>
      <c r="WUK67" s="683"/>
      <c r="WUL67" s="683"/>
      <c r="WUM67" s="683"/>
      <c r="WUN67" s="683"/>
      <c r="WUO67" s="683"/>
      <c r="WUP67" s="683"/>
      <c r="WUQ67" s="683"/>
      <c r="WUR67" s="683"/>
      <c r="WUS67" s="683"/>
      <c r="WUT67" s="683"/>
      <c r="WUU67" s="682"/>
      <c r="WUV67" s="683"/>
      <c r="WUW67" s="683"/>
      <c r="WUX67" s="683"/>
      <c r="WUY67" s="683"/>
      <c r="WUZ67" s="683"/>
      <c r="WVA67" s="683"/>
      <c r="WVB67" s="683"/>
      <c r="WVC67" s="683"/>
      <c r="WVD67" s="683"/>
      <c r="WVE67" s="683"/>
      <c r="WVF67" s="683"/>
      <c r="WVG67" s="683"/>
      <c r="WVH67" s="683"/>
      <c r="WVI67" s="682"/>
      <c r="WVJ67" s="683"/>
      <c r="WVK67" s="683"/>
      <c r="WVL67" s="683"/>
      <c r="WVM67" s="683"/>
      <c r="WVN67" s="683"/>
      <c r="WVO67" s="683"/>
      <c r="WVP67" s="683"/>
      <c r="WVQ67" s="683"/>
      <c r="WVR67" s="683"/>
      <c r="WVS67" s="683"/>
      <c r="WVT67" s="683"/>
      <c r="WVU67" s="683"/>
      <c r="WVV67" s="683"/>
      <c r="WVW67" s="682"/>
      <c r="WVX67" s="683"/>
      <c r="WVY67" s="683"/>
      <c r="WVZ67" s="683"/>
      <c r="WWA67" s="683"/>
      <c r="WWB67" s="683"/>
      <c r="WWC67" s="683"/>
      <c r="WWD67" s="683"/>
      <c r="WWE67" s="683"/>
      <c r="WWF67" s="683"/>
      <c r="WWG67" s="683"/>
      <c r="WWH67" s="683"/>
      <c r="WWI67" s="683"/>
      <c r="WWJ67" s="683"/>
      <c r="WWK67" s="682"/>
      <c r="WWL67" s="683"/>
      <c r="WWM67" s="683"/>
      <c r="WWN67" s="683"/>
      <c r="WWO67" s="683"/>
      <c r="WWP67" s="683"/>
      <c r="WWQ67" s="683"/>
      <c r="WWR67" s="683"/>
      <c r="WWS67" s="683"/>
      <c r="WWT67" s="683"/>
      <c r="WWU67" s="683"/>
      <c r="WWV67" s="683"/>
      <c r="WWW67" s="683"/>
      <c r="WWX67" s="683"/>
      <c r="WWY67" s="682"/>
      <c r="WWZ67" s="683"/>
      <c r="WXA67" s="683"/>
      <c r="WXB67" s="683"/>
      <c r="WXC67" s="683"/>
      <c r="WXD67" s="683"/>
      <c r="WXE67" s="683"/>
      <c r="WXF67" s="683"/>
      <c r="WXG67" s="683"/>
      <c r="WXH67" s="683"/>
      <c r="WXI67" s="683"/>
      <c r="WXJ67" s="683"/>
      <c r="WXK67" s="683"/>
      <c r="WXL67" s="683"/>
      <c r="WXM67" s="682"/>
      <c r="WXN67" s="683"/>
      <c r="WXO67" s="683"/>
      <c r="WXP67" s="683"/>
      <c r="WXQ67" s="683"/>
      <c r="WXR67" s="683"/>
      <c r="WXS67" s="683"/>
      <c r="WXT67" s="683"/>
      <c r="WXU67" s="683"/>
      <c r="WXV67" s="683"/>
      <c r="WXW67" s="683"/>
      <c r="WXX67" s="683"/>
      <c r="WXY67" s="683"/>
      <c r="WXZ67" s="683"/>
      <c r="WYA67" s="682"/>
      <c r="WYB67" s="683"/>
      <c r="WYC67" s="683"/>
      <c r="WYD67" s="683"/>
      <c r="WYE67" s="683"/>
      <c r="WYF67" s="683"/>
      <c r="WYG67" s="683"/>
      <c r="WYH67" s="683"/>
      <c r="WYI67" s="683"/>
      <c r="WYJ67" s="683"/>
      <c r="WYK67" s="683"/>
      <c r="WYL67" s="683"/>
      <c r="WYM67" s="683"/>
      <c r="WYN67" s="683"/>
      <c r="WYO67" s="682"/>
      <c r="WYP67" s="683"/>
      <c r="WYQ67" s="683"/>
      <c r="WYR67" s="683"/>
      <c r="WYS67" s="683"/>
      <c r="WYT67" s="683"/>
      <c r="WYU67" s="683"/>
      <c r="WYV67" s="683"/>
      <c r="WYW67" s="683"/>
      <c r="WYX67" s="683"/>
      <c r="WYY67" s="683"/>
      <c r="WYZ67" s="683"/>
      <c r="WZA67" s="683"/>
      <c r="WZB67" s="683"/>
      <c r="WZC67" s="682"/>
      <c r="WZD67" s="683"/>
      <c r="WZE67" s="683"/>
      <c r="WZF67" s="683"/>
      <c r="WZG67" s="683"/>
      <c r="WZH67" s="683"/>
      <c r="WZI67" s="683"/>
      <c r="WZJ67" s="683"/>
      <c r="WZK67" s="683"/>
      <c r="WZL67" s="683"/>
      <c r="WZM67" s="683"/>
      <c r="WZN67" s="683"/>
      <c r="WZO67" s="683"/>
      <c r="WZP67" s="683"/>
      <c r="WZQ67" s="682"/>
      <c r="WZR67" s="683"/>
      <c r="WZS67" s="683"/>
      <c r="WZT67" s="683"/>
      <c r="WZU67" s="683"/>
      <c r="WZV67" s="683"/>
      <c r="WZW67" s="683"/>
      <c r="WZX67" s="683"/>
      <c r="WZY67" s="683"/>
      <c r="WZZ67" s="683"/>
      <c r="XAA67" s="683"/>
      <c r="XAB67" s="683"/>
      <c r="XAC67" s="683"/>
      <c r="XAD67" s="683"/>
      <c r="XAE67" s="682"/>
      <c r="XAF67" s="683"/>
      <c r="XAG67" s="683"/>
      <c r="XAH67" s="683"/>
      <c r="XAI67" s="683"/>
      <c r="XAJ67" s="683"/>
      <c r="XAK67" s="683"/>
      <c r="XAL67" s="683"/>
      <c r="XAM67" s="683"/>
      <c r="XAN67" s="683"/>
      <c r="XAO67" s="683"/>
      <c r="XAP67" s="683"/>
      <c r="XAQ67" s="683"/>
      <c r="XAR67" s="683"/>
      <c r="XAS67" s="682"/>
      <c r="XAT67" s="683"/>
      <c r="XAU67" s="683"/>
      <c r="XAV67" s="683"/>
      <c r="XAW67" s="683"/>
      <c r="XAX67" s="683"/>
      <c r="XAY67" s="683"/>
      <c r="XAZ67" s="683"/>
      <c r="XBA67" s="683"/>
      <c r="XBB67" s="683"/>
      <c r="XBC67" s="683"/>
      <c r="XBD67" s="683"/>
      <c r="XBE67" s="683"/>
      <c r="XBF67" s="683"/>
      <c r="XBG67" s="682"/>
      <c r="XBH67" s="683"/>
      <c r="XBI67" s="683"/>
      <c r="XBJ67" s="683"/>
      <c r="XBK67" s="683"/>
      <c r="XBL67" s="683"/>
      <c r="XBM67" s="683"/>
      <c r="XBN67" s="683"/>
      <c r="XBO67" s="683"/>
      <c r="XBP67" s="683"/>
      <c r="XBQ67" s="683"/>
      <c r="XBR67" s="683"/>
      <c r="XBS67" s="683"/>
      <c r="XBT67" s="683"/>
      <c r="XBU67" s="682"/>
      <c r="XBV67" s="683"/>
      <c r="XBW67" s="683"/>
      <c r="XBX67" s="683"/>
      <c r="XBY67" s="683"/>
      <c r="XBZ67" s="683"/>
      <c r="XCA67" s="683"/>
      <c r="XCB67" s="683"/>
      <c r="XCC67" s="683"/>
      <c r="XCD67" s="683"/>
      <c r="XCE67" s="683"/>
      <c r="XCF67" s="683"/>
      <c r="XCG67" s="683"/>
      <c r="XCH67" s="683"/>
      <c r="XCI67" s="682"/>
      <c r="XCJ67" s="683"/>
      <c r="XCK67" s="683"/>
      <c r="XCL67" s="683"/>
      <c r="XCM67" s="683"/>
      <c r="XCN67" s="683"/>
      <c r="XCO67" s="683"/>
      <c r="XCP67" s="683"/>
      <c r="XCQ67" s="683"/>
      <c r="XCR67" s="683"/>
      <c r="XCS67" s="683"/>
      <c r="XCT67" s="683"/>
      <c r="XCU67" s="683"/>
      <c r="XCV67" s="683"/>
      <c r="XCW67" s="682"/>
      <c r="XCX67" s="683"/>
      <c r="XCY67" s="683"/>
      <c r="XCZ67" s="683"/>
      <c r="XDA67" s="683"/>
      <c r="XDB67" s="683"/>
      <c r="XDC67" s="683"/>
      <c r="XDD67" s="683"/>
      <c r="XDE67" s="683"/>
      <c r="XDF67" s="683"/>
      <c r="XDG67" s="683"/>
      <c r="XDH67" s="683"/>
      <c r="XDI67" s="683"/>
      <c r="XDJ67" s="683"/>
      <c r="XDK67" s="682"/>
      <c r="XDL67" s="683"/>
      <c r="XDM67" s="683"/>
      <c r="XDN67" s="683"/>
      <c r="XDO67" s="683"/>
      <c r="XDP67" s="683"/>
      <c r="XDQ67" s="683"/>
      <c r="XDR67" s="683"/>
      <c r="XDS67" s="683"/>
      <c r="XDT67" s="683"/>
      <c r="XDU67" s="683"/>
      <c r="XDV67" s="683"/>
      <c r="XDW67" s="683"/>
      <c r="XDX67" s="683"/>
      <c r="XDY67" s="682"/>
      <c r="XDZ67" s="683"/>
      <c r="XEA67" s="683"/>
      <c r="XEB67" s="683"/>
      <c r="XEC67" s="683"/>
      <c r="XED67" s="683"/>
      <c r="XEE67" s="683"/>
      <c r="XEF67" s="683"/>
      <c r="XEG67" s="683"/>
      <c r="XEH67" s="683"/>
      <c r="XEI67" s="683"/>
      <c r="XEJ67" s="683"/>
      <c r="XEK67" s="683"/>
      <c r="XEL67" s="683"/>
      <c r="XEM67" s="682"/>
      <c r="XEN67" s="683"/>
      <c r="XEO67" s="683"/>
      <c r="XEP67" s="683"/>
      <c r="XEQ67" s="683"/>
      <c r="XER67" s="683"/>
      <c r="XES67" s="683"/>
      <c r="XET67" s="683"/>
      <c r="XEU67" s="683"/>
      <c r="XEV67" s="683"/>
      <c r="XEW67" s="683"/>
      <c r="XEX67" s="683"/>
      <c r="XEY67" s="683"/>
      <c r="XEZ67" s="683"/>
      <c r="XFA67" s="682"/>
      <c r="XFB67" s="683"/>
      <c r="XFC67" s="683"/>
      <c r="XFD67" s="683"/>
    </row>
    <row r="68" spans="1:16384" ht="117.75" customHeight="1" thickTop="1" thickBot="1" x14ac:dyDescent="0.25">
      <c r="B68" s="612"/>
      <c r="C68" s="613"/>
      <c r="D68" s="613"/>
      <c r="E68" s="613"/>
      <c r="F68" s="613"/>
      <c r="G68" s="613"/>
      <c r="H68" s="613"/>
      <c r="I68" s="613"/>
      <c r="J68" s="613"/>
      <c r="K68" s="613"/>
      <c r="L68" s="613"/>
      <c r="M68" s="613"/>
      <c r="N68" s="613"/>
      <c r="O68" s="614"/>
      <c r="P68" s="264">
        <f>LEN(B68)</f>
        <v>0</v>
      </c>
      <c r="Q68" s="265" t="str">
        <f>IF(P68&gt;0,"caractères","")</f>
        <v/>
      </c>
    </row>
    <row r="69" spans="1:16384" ht="9.9499999999999993" customHeight="1" thickTop="1" x14ac:dyDescent="0.2">
      <c r="B69" s="252"/>
      <c r="C69" s="252"/>
      <c r="D69" s="252"/>
      <c r="E69" s="252"/>
      <c r="F69" s="252"/>
      <c r="G69" s="252"/>
      <c r="H69" s="252"/>
      <c r="I69" s="252"/>
      <c r="J69" s="252"/>
      <c r="K69" s="252"/>
      <c r="L69" s="252"/>
      <c r="M69" s="252"/>
      <c r="N69" s="252"/>
      <c r="O69" s="252"/>
      <c r="P69" s="252"/>
    </row>
    <row r="70" spans="1:16384" ht="9.9499999999999993" customHeight="1" x14ac:dyDescent="0.2">
      <c r="B70" s="252"/>
      <c r="C70" s="252"/>
      <c r="D70" s="252"/>
      <c r="E70" s="252"/>
      <c r="F70" s="252"/>
      <c r="G70" s="252"/>
      <c r="H70" s="252"/>
      <c r="I70" s="252"/>
      <c r="J70" s="252"/>
      <c r="K70" s="252"/>
      <c r="L70" s="252"/>
      <c r="M70" s="252"/>
      <c r="N70" s="252"/>
      <c r="O70" s="252"/>
      <c r="P70" s="252"/>
    </row>
    <row r="71" spans="1:16384" ht="9.9499999999999993" customHeight="1" x14ac:dyDescent="0.2">
      <c r="B71" s="252"/>
      <c r="C71" s="252"/>
      <c r="D71" s="252"/>
      <c r="E71" s="252"/>
      <c r="F71" s="252"/>
      <c r="G71" s="252"/>
      <c r="H71" s="252"/>
      <c r="I71" s="252"/>
      <c r="J71" s="252"/>
      <c r="K71" s="252"/>
      <c r="L71" s="252"/>
      <c r="M71" s="252"/>
      <c r="N71" s="252"/>
      <c r="O71" s="252"/>
      <c r="P71" s="252"/>
    </row>
    <row r="72" spans="1:16384" ht="9.9499999999999993" customHeight="1" x14ac:dyDescent="0.2">
      <c r="B72" s="252"/>
      <c r="C72" s="252"/>
      <c r="D72" s="252"/>
      <c r="E72" s="252"/>
      <c r="F72" s="252"/>
      <c r="G72" s="252"/>
      <c r="H72" s="252"/>
      <c r="I72" s="252"/>
      <c r="J72" s="252"/>
      <c r="K72" s="252"/>
      <c r="L72" s="252"/>
      <c r="M72" s="252"/>
      <c r="N72" s="252"/>
      <c r="O72" s="252"/>
      <c r="P72" s="252"/>
    </row>
    <row r="73" spans="1:16384" ht="20.100000000000001" customHeight="1" x14ac:dyDescent="0.2">
      <c r="B73" s="624" t="s">
        <v>526</v>
      </c>
      <c r="C73" s="624"/>
      <c r="D73" s="624"/>
      <c r="E73" s="624"/>
      <c r="F73" s="624"/>
      <c r="G73" s="624"/>
      <c r="H73" s="624"/>
      <c r="I73" s="624"/>
      <c r="J73" s="624"/>
      <c r="K73" s="624"/>
      <c r="L73" s="624"/>
      <c r="M73" s="624"/>
      <c r="N73" s="624"/>
      <c r="O73" s="624"/>
      <c r="P73" s="252"/>
    </row>
    <row r="74" spans="1:16384" ht="9.9499999999999993" customHeight="1" thickBot="1" x14ac:dyDescent="0.25"/>
    <row r="75" spans="1:16384" ht="20.100000000000001" customHeight="1" thickTop="1" thickBot="1" x14ac:dyDescent="0.25">
      <c r="B75" s="246" t="s">
        <v>487</v>
      </c>
      <c r="D75" s="638"/>
      <c r="E75" s="639"/>
      <c r="F75" s="640"/>
      <c r="G75" s="272" t="s">
        <v>490</v>
      </c>
      <c r="H75" s="273">
        <f>IF(D75="les 12 départements de la région","régional",IF(D75="plusieurs départements de la région","interdépartemental",IF(D75="un seul département","départemental",)))</f>
        <v>0</v>
      </c>
    </row>
    <row r="76" spans="1:16384" ht="9.9499999999999993" customHeight="1" thickTop="1" x14ac:dyDescent="0.2">
      <c r="B76" s="269"/>
    </row>
    <row r="77" spans="1:16384" ht="20.100000000000001" customHeight="1" x14ac:dyDescent="0.2">
      <c r="B77" s="246" t="s">
        <v>494</v>
      </c>
      <c r="F77" s="274"/>
      <c r="G77" s="275"/>
      <c r="H77" s="274"/>
      <c r="I77" s="275"/>
      <c r="J77" s="274"/>
      <c r="K77" s="275"/>
      <c r="L77" s="274"/>
      <c r="M77" s="275"/>
      <c r="N77" s="274"/>
      <c r="O77" s="275"/>
    </row>
    <row r="78" spans="1:16384" ht="20.100000000000001" customHeight="1" thickBot="1" x14ac:dyDescent="0.25">
      <c r="D78" s="276" t="s">
        <v>6</v>
      </c>
      <c r="E78" s="276" t="s">
        <v>49</v>
      </c>
      <c r="F78" s="276" t="s">
        <v>50</v>
      </c>
      <c r="G78" s="276" t="s">
        <v>51</v>
      </c>
      <c r="H78" s="276" t="s">
        <v>52</v>
      </c>
      <c r="I78" s="276" t="s">
        <v>7</v>
      </c>
      <c r="J78" s="276" t="s">
        <v>8</v>
      </c>
      <c r="K78" s="276" t="s">
        <v>9</v>
      </c>
      <c r="L78" s="276" t="s">
        <v>10</v>
      </c>
      <c r="M78" s="276" t="s">
        <v>11</v>
      </c>
      <c r="N78" s="276" t="s">
        <v>12</v>
      </c>
      <c r="O78" s="276" t="s">
        <v>13</v>
      </c>
    </row>
    <row r="79" spans="1:16384" ht="18" customHeight="1" thickTop="1" thickBot="1" x14ac:dyDescent="0.25">
      <c r="D79" s="19"/>
      <c r="E79" s="19"/>
      <c r="F79" s="19"/>
      <c r="G79" s="19"/>
      <c r="H79" s="19"/>
      <c r="I79" s="19"/>
      <c r="J79" s="19"/>
      <c r="K79" s="19"/>
      <c r="L79" s="19"/>
      <c r="M79" s="19"/>
      <c r="N79" s="19"/>
      <c r="O79" s="19"/>
    </row>
    <row r="80" spans="1:16384" s="277" customFormat="1" ht="13.5" customHeight="1" thickTop="1" x14ac:dyDescent="0.2">
      <c r="F80" s="274"/>
      <c r="G80" s="275"/>
      <c r="H80" s="274"/>
      <c r="I80" s="275"/>
      <c r="L80" s="274"/>
      <c r="M80" s="275"/>
      <c r="N80" s="278"/>
    </row>
    <row r="81" spans="2:15" ht="20.100000000000001" customHeight="1" x14ac:dyDescent="0.2">
      <c r="B81" s="246" t="s">
        <v>488</v>
      </c>
      <c r="H81" s="246"/>
    </row>
    <row r="82" spans="2:15" ht="9.9499999999999993" customHeight="1" thickBot="1" x14ac:dyDescent="0.25">
      <c r="B82" s="269"/>
    </row>
    <row r="83" spans="2:15" s="255" customFormat="1" ht="40.5" customHeight="1" thickTop="1" thickBot="1" x14ac:dyDescent="0.3">
      <c r="B83" s="246"/>
      <c r="C83" s="646" t="s">
        <v>499</v>
      </c>
      <c r="D83" s="646"/>
      <c r="E83" s="647"/>
      <c r="F83" s="94"/>
      <c r="H83" s="246" t="s">
        <v>485</v>
      </c>
      <c r="J83" s="633"/>
      <c r="K83" s="634"/>
      <c r="L83" s="634"/>
      <c r="M83" s="634"/>
      <c r="N83" s="634"/>
      <c r="O83" s="635"/>
    </row>
    <row r="84" spans="2:15" ht="9.9499999999999993" customHeight="1" thickTop="1" thickBot="1" x14ac:dyDescent="0.25">
      <c r="B84" s="269"/>
    </row>
    <row r="85" spans="2:15" ht="20.100000000000001" customHeight="1" thickTop="1" thickBot="1" x14ac:dyDescent="0.25">
      <c r="B85" s="246"/>
      <c r="C85" s="279" t="s">
        <v>489</v>
      </c>
      <c r="F85" s="18"/>
      <c r="H85" s="246" t="s">
        <v>485</v>
      </c>
      <c r="J85" s="629"/>
      <c r="K85" s="630"/>
      <c r="L85" s="630"/>
      <c r="M85" s="630"/>
      <c r="N85" s="630"/>
      <c r="O85" s="631"/>
    </row>
    <row r="86" spans="2:15" ht="9.9499999999999993" customHeight="1" thickTop="1" x14ac:dyDescent="0.2">
      <c r="B86" s="269"/>
    </row>
    <row r="87" spans="2:15" ht="9.9499999999999993" customHeight="1" thickBot="1" x14ac:dyDescent="0.25">
      <c r="F87" s="258"/>
      <c r="G87" s="257"/>
      <c r="H87" s="258"/>
      <c r="I87" s="257"/>
      <c r="L87" s="258"/>
      <c r="M87" s="257"/>
    </row>
    <row r="88" spans="2:15" ht="20.100000000000001" customHeight="1" thickTop="1" thickBot="1" x14ac:dyDescent="0.25">
      <c r="B88" s="246" t="s">
        <v>428</v>
      </c>
      <c r="F88" s="18"/>
      <c r="H88" s="246" t="s">
        <v>485</v>
      </c>
      <c r="J88" s="629"/>
      <c r="K88" s="630"/>
      <c r="L88" s="630"/>
      <c r="M88" s="630"/>
      <c r="N88" s="630"/>
      <c r="O88" s="631"/>
    </row>
    <row r="89" spans="2:15" ht="9.9499999999999993" customHeight="1" thickTop="1" x14ac:dyDescent="0.2">
      <c r="B89" s="269"/>
    </row>
    <row r="90" spans="2:15" ht="9.9499999999999993" customHeight="1" thickBot="1" x14ac:dyDescent="0.25">
      <c r="B90" s="269"/>
    </row>
    <row r="91" spans="2:15" s="273" customFormat="1" ht="20.100000000000001" customHeight="1" thickTop="1" thickBot="1" x14ac:dyDescent="0.3">
      <c r="B91" s="246" t="s">
        <v>486</v>
      </c>
      <c r="F91" s="18"/>
      <c r="H91" s="246" t="s">
        <v>485</v>
      </c>
      <c r="J91" s="629"/>
      <c r="K91" s="630"/>
      <c r="L91" s="630"/>
      <c r="M91" s="630"/>
      <c r="N91" s="630"/>
      <c r="O91" s="631"/>
    </row>
    <row r="92" spans="2:15" s="273" customFormat="1" ht="9.9499999999999993" customHeight="1" thickTop="1" x14ac:dyDescent="0.25">
      <c r="B92" s="280"/>
    </row>
    <row r="93" spans="2:15" ht="9.9499999999999993" customHeight="1" thickBot="1" x14ac:dyDescent="0.25">
      <c r="B93" s="269"/>
    </row>
    <row r="94" spans="2:15" s="255" customFormat="1" ht="20.100000000000001" customHeight="1" thickTop="1" thickBot="1" x14ac:dyDescent="0.3">
      <c r="B94" s="246" t="s">
        <v>15</v>
      </c>
      <c r="F94" s="18"/>
      <c r="H94" s="246" t="s">
        <v>484</v>
      </c>
      <c r="K94" s="629"/>
      <c r="L94" s="630"/>
      <c r="M94" s="630"/>
      <c r="N94" s="630"/>
      <c r="O94" s="631"/>
    </row>
    <row r="95" spans="2:15" ht="9.9499999999999993" customHeight="1" thickTop="1" x14ac:dyDescent="0.2">
      <c r="B95" s="269"/>
    </row>
    <row r="96" spans="2:15" ht="9.9499999999999993" customHeight="1" thickBot="1" x14ac:dyDescent="0.25">
      <c r="B96" s="269"/>
    </row>
    <row r="97" spans="2:16" ht="20.100000000000001" customHeight="1" thickTop="1" thickBot="1" x14ac:dyDescent="0.25">
      <c r="B97" s="246" t="s">
        <v>292</v>
      </c>
      <c r="F97" s="18"/>
      <c r="H97" s="246" t="s">
        <v>483</v>
      </c>
      <c r="K97" s="641"/>
      <c r="L97" s="642"/>
      <c r="M97" s="642"/>
      <c r="N97" s="642"/>
      <c r="O97" s="643"/>
    </row>
    <row r="98" spans="2:16" ht="9.9499999999999993" customHeight="1" thickTop="1" x14ac:dyDescent="0.2">
      <c r="B98" s="252"/>
      <c r="C98" s="252"/>
      <c r="D98" s="252"/>
      <c r="E98" s="252"/>
      <c r="F98" s="252"/>
      <c r="G98" s="252"/>
      <c r="H98" s="252"/>
      <c r="I98" s="252"/>
      <c r="J98" s="252"/>
      <c r="K98" s="252"/>
      <c r="L98" s="252"/>
      <c r="M98" s="252"/>
      <c r="N98" s="252"/>
      <c r="O98" s="252"/>
      <c r="P98" s="252"/>
    </row>
    <row r="99" spans="2:16" ht="9.9499999999999993" customHeight="1" x14ac:dyDescent="0.2">
      <c r="B99" s="252"/>
      <c r="C99" s="252"/>
      <c r="D99" s="252"/>
      <c r="E99" s="252"/>
      <c r="F99" s="252"/>
      <c r="G99" s="252"/>
      <c r="H99" s="252"/>
      <c r="I99" s="252"/>
      <c r="J99" s="252"/>
      <c r="K99" s="252"/>
      <c r="L99" s="252"/>
      <c r="M99" s="252"/>
      <c r="N99" s="252"/>
      <c r="O99" s="252"/>
      <c r="P99" s="252"/>
    </row>
    <row r="100" spans="2:16" x14ac:dyDescent="0.2">
      <c r="B100" s="239"/>
      <c r="C100" s="239"/>
      <c r="D100" s="239"/>
      <c r="E100" s="239"/>
      <c r="F100" s="239"/>
      <c r="G100" s="239"/>
      <c r="H100" s="239"/>
      <c r="I100" s="239"/>
      <c r="J100" s="239"/>
      <c r="K100" s="239"/>
      <c r="L100" s="239"/>
      <c r="M100" s="239"/>
      <c r="N100" s="239"/>
      <c r="O100" s="239"/>
    </row>
    <row r="101" spans="2:16" ht="15.95" customHeight="1" x14ac:dyDescent="0.2">
      <c r="B101" s="624" t="s">
        <v>512</v>
      </c>
      <c r="C101" s="624"/>
      <c r="D101" s="624"/>
      <c r="E101" s="624"/>
      <c r="F101" s="624"/>
      <c r="G101" s="624"/>
      <c r="H101" s="624"/>
      <c r="I101" s="624"/>
      <c r="J101" s="624"/>
      <c r="K101" s="624"/>
      <c r="L101" s="624"/>
      <c r="M101" s="624"/>
      <c r="N101" s="624"/>
      <c r="O101" s="624"/>
      <c r="P101" s="252"/>
    </row>
    <row r="102" spans="2:16" ht="14.25" x14ac:dyDescent="0.2">
      <c r="B102" s="252"/>
      <c r="C102" s="252"/>
      <c r="D102" s="252"/>
      <c r="E102" s="252"/>
      <c r="F102" s="252"/>
      <c r="G102" s="252"/>
      <c r="H102" s="252"/>
      <c r="I102" s="252"/>
      <c r="J102" s="252"/>
      <c r="K102" s="252"/>
      <c r="L102" s="252"/>
      <c r="M102" s="252"/>
      <c r="N102" s="252"/>
      <c r="O102" s="252"/>
      <c r="P102" s="252"/>
    </row>
    <row r="103" spans="2:16" s="255" customFormat="1" ht="20.100000000000001" customHeight="1" x14ac:dyDescent="0.25">
      <c r="B103" s="260" t="s">
        <v>311</v>
      </c>
    </row>
    <row r="106" spans="2:16" s="255" customFormat="1" ht="20.100000000000001" customHeight="1" x14ac:dyDescent="0.25">
      <c r="F106" s="628" t="s">
        <v>21</v>
      </c>
      <c r="G106" s="628"/>
      <c r="N106" s="628" t="s">
        <v>38</v>
      </c>
      <c r="O106" s="628"/>
    </row>
    <row r="107" spans="2:16" s="255" customFormat="1" ht="18" customHeight="1" x14ac:dyDescent="0.25">
      <c r="B107" s="256"/>
      <c r="D107" s="263"/>
      <c r="E107" s="263"/>
      <c r="N107" s="628"/>
      <c r="O107" s="628"/>
    </row>
    <row r="108" spans="2:16" s="255" customFormat="1" ht="20.100000000000001" customHeight="1" thickBot="1" x14ac:dyDescent="0.3">
      <c r="B108" s="281" t="s">
        <v>76</v>
      </c>
      <c r="L108" s="282"/>
    </row>
    <row r="109" spans="2:16" ht="20.100000000000001" customHeight="1" thickTop="1" x14ac:dyDescent="0.2">
      <c r="B109" s="22"/>
      <c r="C109" s="255" t="s">
        <v>22</v>
      </c>
      <c r="F109" s="22"/>
      <c r="G109" s="255" t="s">
        <v>25</v>
      </c>
      <c r="J109" s="255"/>
      <c r="L109" s="283"/>
      <c r="M109" s="89"/>
      <c r="N109" s="284" t="s">
        <v>39</v>
      </c>
    </row>
    <row r="110" spans="2:16" ht="20.100000000000001" customHeight="1" x14ac:dyDescent="0.2">
      <c r="B110" s="23"/>
      <c r="C110" s="255" t="s">
        <v>24</v>
      </c>
      <c r="F110" s="23"/>
      <c r="G110" s="263" t="s">
        <v>433</v>
      </c>
      <c r="L110" s="283"/>
      <c r="M110" s="23"/>
      <c r="N110" s="284" t="s">
        <v>40</v>
      </c>
    </row>
    <row r="111" spans="2:16" ht="20.100000000000001" customHeight="1" x14ac:dyDescent="0.2">
      <c r="B111" s="23"/>
      <c r="C111" s="255" t="s">
        <v>26</v>
      </c>
      <c r="F111" s="23"/>
      <c r="G111" s="255" t="s">
        <v>23</v>
      </c>
      <c r="L111" s="283"/>
      <c r="M111" s="23"/>
      <c r="N111" s="284" t="s">
        <v>258</v>
      </c>
    </row>
    <row r="112" spans="2:16" ht="20.100000000000001" customHeight="1" thickBot="1" x14ac:dyDescent="0.25">
      <c r="B112" s="24"/>
      <c r="C112" s="255" t="s">
        <v>293</v>
      </c>
      <c r="F112" s="24"/>
      <c r="G112" s="255" t="s">
        <v>27</v>
      </c>
      <c r="L112" s="283"/>
      <c r="M112" s="23"/>
      <c r="N112" s="284" t="s">
        <v>41</v>
      </c>
    </row>
    <row r="113" spans="2:16" ht="13.5" thickTop="1" x14ac:dyDescent="0.2">
      <c r="L113" s="283"/>
      <c r="M113" s="23"/>
      <c r="N113" s="263" t="s">
        <v>435</v>
      </c>
    </row>
    <row r="114" spans="2:16" s="255" customFormat="1" ht="20.100000000000001" customHeight="1" thickBot="1" x14ac:dyDescent="0.3">
      <c r="B114" s="281" t="s">
        <v>341</v>
      </c>
      <c r="L114" s="282"/>
      <c r="M114" s="24"/>
      <c r="N114" s="284" t="s">
        <v>298</v>
      </c>
    </row>
    <row r="115" spans="2:16" ht="20.100000000000001" customHeight="1" thickTop="1" x14ac:dyDescent="0.2">
      <c r="B115" s="22"/>
      <c r="C115" s="284" t="s">
        <v>28</v>
      </c>
      <c r="D115" s="239"/>
      <c r="F115" s="22"/>
      <c r="G115" s="255" t="s">
        <v>35</v>
      </c>
      <c r="H115" s="239"/>
      <c r="I115" s="22"/>
      <c r="J115" s="284" t="s">
        <v>257</v>
      </c>
      <c r="K115" s="239"/>
      <c r="L115" s="283"/>
      <c r="N115" s="255"/>
    </row>
    <row r="116" spans="2:16" ht="20.100000000000001" customHeight="1" x14ac:dyDescent="0.2">
      <c r="B116" s="23"/>
      <c r="C116" s="285" t="s">
        <v>438</v>
      </c>
      <c r="D116" s="239"/>
      <c r="F116" s="23"/>
      <c r="G116" s="284" t="s">
        <v>34</v>
      </c>
      <c r="H116" s="239"/>
      <c r="I116" s="23"/>
      <c r="J116" s="263" t="s">
        <v>437</v>
      </c>
      <c r="K116" s="239"/>
      <c r="L116" s="283"/>
    </row>
    <row r="117" spans="2:16" ht="20.100000000000001" customHeight="1" x14ac:dyDescent="0.2">
      <c r="B117" s="23"/>
      <c r="C117" s="285" t="s">
        <v>455</v>
      </c>
      <c r="D117" s="239"/>
      <c r="F117" s="23"/>
      <c r="G117" s="284" t="s">
        <v>31</v>
      </c>
      <c r="H117" s="263"/>
      <c r="I117" s="23"/>
      <c r="J117" s="284" t="s">
        <v>309</v>
      </c>
      <c r="K117" s="239"/>
      <c r="L117" s="283"/>
    </row>
    <row r="118" spans="2:16" ht="20.100000000000001" customHeight="1" x14ac:dyDescent="0.2">
      <c r="B118" s="23"/>
      <c r="C118" s="284" t="s">
        <v>29</v>
      </c>
      <c r="D118" s="239"/>
      <c r="F118" s="23"/>
      <c r="G118" s="284" t="s">
        <v>32</v>
      </c>
      <c r="H118" s="239"/>
      <c r="I118" s="23"/>
      <c r="J118" s="284" t="s">
        <v>30</v>
      </c>
      <c r="K118" s="239"/>
      <c r="L118" s="283"/>
    </row>
    <row r="119" spans="2:16" ht="20.100000000000001" customHeight="1" x14ac:dyDescent="0.2">
      <c r="B119" s="23"/>
      <c r="C119" s="263" t="s">
        <v>434</v>
      </c>
      <c r="D119" s="239"/>
      <c r="F119" s="23"/>
      <c r="G119" s="284" t="s">
        <v>75</v>
      </c>
      <c r="H119" s="239"/>
      <c r="I119" s="23"/>
      <c r="J119" s="284" t="s">
        <v>36</v>
      </c>
      <c r="K119" s="239"/>
      <c r="L119" s="283"/>
    </row>
    <row r="120" spans="2:16" ht="20.100000000000001" customHeight="1" thickBot="1" x14ac:dyDescent="0.25">
      <c r="B120" s="23"/>
      <c r="C120" s="284" t="s">
        <v>226</v>
      </c>
      <c r="D120" s="239"/>
      <c r="F120" s="23"/>
      <c r="G120" s="284" t="s">
        <v>33</v>
      </c>
      <c r="H120" s="239"/>
      <c r="I120" s="24"/>
      <c r="J120" s="284" t="s">
        <v>256</v>
      </c>
      <c r="K120" s="286"/>
      <c r="L120" s="283"/>
    </row>
    <row r="121" spans="2:16" ht="20.100000000000001" customHeight="1" thickTop="1" thickBot="1" x14ac:dyDescent="0.25">
      <c r="B121" s="24"/>
      <c r="C121" s="284" t="s">
        <v>227</v>
      </c>
      <c r="D121" s="239"/>
      <c r="F121" s="24"/>
      <c r="G121" s="263" t="s">
        <v>436</v>
      </c>
      <c r="H121" s="239"/>
      <c r="J121" s="239"/>
      <c r="K121" s="286"/>
      <c r="L121" s="283"/>
    </row>
    <row r="122" spans="2:16" ht="20.100000000000001" customHeight="1" thickTop="1" thickBot="1" x14ac:dyDescent="0.25">
      <c r="L122" s="283"/>
    </row>
    <row r="123" spans="2:16" ht="20.100000000000001" customHeight="1" thickTop="1" thickBot="1" x14ac:dyDescent="0.25">
      <c r="B123" s="190"/>
      <c r="C123" s="255" t="s">
        <v>37</v>
      </c>
      <c r="D123" s="632" t="str">
        <f>IF(B123="Oui","Précisez ici le public cible","")</f>
        <v/>
      </c>
      <c r="E123" s="613"/>
      <c r="F123" s="613"/>
      <c r="G123" s="613"/>
      <c r="H123" s="614"/>
      <c r="L123" s="283"/>
    </row>
    <row r="124" spans="2:16" ht="13.5" thickTop="1" x14ac:dyDescent="0.2"/>
    <row r="125" spans="2:16" x14ac:dyDescent="0.2">
      <c r="B125" s="239"/>
      <c r="C125" s="239"/>
      <c r="D125" s="239"/>
      <c r="E125" s="239"/>
      <c r="F125" s="239"/>
      <c r="G125" s="239"/>
      <c r="H125" s="239"/>
      <c r="I125" s="239"/>
      <c r="J125" s="239"/>
      <c r="K125" s="239"/>
      <c r="L125" s="239"/>
      <c r="M125" s="239"/>
      <c r="N125" s="239"/>
      <c r="O125" s="239"/>
    </row>
    <row r="126" spans="2:16" ht="20.100000000000001" customHeight="1" x14ac:dyDescent="0.2">
      <c r="B126" s="624" t="s">
        <v>70</v>
      </c>
      <c r="C126" s="624"/>
      <c r="D126" s="624"/>
      <c r="E126" s="624"/>
      <c r="F126" s="624"/>
      <c r="G126" s="624"/>
      <c r="H126" s="624"/>
      <c r="I126" s="624"/>
      <c r="J126" s="624"/>
      <c r="K126" s="624"/>
      <c r="L126" s="624"/>
      <c r="M126" s="624"/>
      <c r="N126" s="624"/>
      <c r="O126" s="624"/>
      <c r="P126" s="252"/>
    </row>
    <row r="127" spans="2:16" ht="9.9499999999999993" customHeight="1" x14ac:dyDescent="0.2">
      <c r="B127" s="252"/>
      <c r="C127" s="252"/>
      <c r="D127" s="252"/>
      <c r="E127" s="252"/>
      <c r="F127" s="252"/>
      <c r="G127" s="252"/>
      <c r="H127" s="252"/>
      <c r="I127" s="252"/>
      <c r="J127" s="252"/>
      <c r="K127" s="252"/>
      <c r="L127" s="252"/>
      <c r="M127" s="252"/>
      <c r="N127" s="252"/>
      <c r="O127" s="252"/>
      <c r="P127" s="252"/>
    </row>
    <row r="128" spans="2:16" s="255" customFormat="1" ht="20.100000000000001" customHeight="1" x14ac:dyDescent="0.25">
      <c r="B128" s="284" t="s">
        <v>310</v>
      </c>
    </row>
    <row r="129" spans="2:15" ht="9.9499999999999993" customHeight="1" x14ac:dyDescent="0.2"/>
    <row r="130" spans="2:15" s="287" customFormat="1" x14ac:dyDescent="0.25">
      <c r="B130" s="287" t="s">
        <v>259</v>
      </c>
    </row>
    <row r="131" spans="2:15" ht="9.9499999999999993" customHeight="1" x14ac:dyDescent="0.2"/>
    <row r="132" spans="2:15" ht="8.1" customHeight="1" x14ac:dyDescent="0.2">
      <c r="B132" s="288"/>
      <c r="C132" s="288"/>
      <c r="D132" s="288"/>
      <c r="E132" s="288"/>
      <c r="F132" s="288"/>
      <c r="G132" s="288"/>
      <c r="H132" s="288"/>
      <c r="I132" s="288"/>
      <c r="J132" s="288"/>
      <c r="K132" s="288"/>
      <c r="L132" s="288"/>
      <c r="M132" s="288"/>
      <c r="N132" s="288"/>
      <c r="O132" s="288"/>
    </row>
    <row r="133" spans="2:15" ht="20.100000000000001" customHeight="1" x14ac:dyDescent="0.2">
      <c r="B133" s="289" t="s">
        <v>71</v>
      </c>
      <c r="C133" s="288"/>
      <c r="D133" s="288"/>
      <c r="E133" s="593"/>
      <c r="F133" s="594"/>
      <c r="G133" s="594"/>
      <c r="H133" s="594"/>
      <c r="I133" s="594"/>
      <c r="J133" s="594"/>
      <c r="K133" s="594"/>
      <c r="L133" s="594"/>
      <c r="M133" s="594"/>
      <c r="N133" s="595"/>
      <c r="O133" s="288"/>
    </row>
    <row r="134" spans="2:15" ht="8.1" customHeight="1" x14ac:dyDescent="0.2">
      <c r="B134" s="288"/>
      <c r="C134" s="288"/>
      <c r="D134" s="288"/>
      <c r="E134" s="288"/>
      <c r="F134" s="288"/>
      <c r="G134" s="288"/>
      <c r="H134" s="288"/>
      <c r="I134" s="288"/>
      <c r="J134" s="288"/>
      <c r="K134" s="288"/>
      <c r="L134" s="288"/>
      <c r="M134" s="288"/>
      <c r="N134" s="288"/>
      <c r="O134" s="288"/>
    </row>
    <row r="135" spans="2:15" ht="9.9499999999999993" customHeight="1" thickBot="1" x14ac:dyDescent="0.25"/>
    <row r="136" spans="2:15" ht="27.75" customHeight="1" thickTop="1" thickBot="1" x14ac:dyDescent="0.25">
      <c r="B136" s="246" t="s">
        <v>540</v>
      </c>
      <c r="C136" s="626"/>
      <c r="D136" s="619"/>
      <c r="E136" s="619"/>
      <c r="F136" s="620"/>
      <c r="G136" s="91"/>
      <c r="H136" s="91"/>
      <c r="I136" s="290" t="str">
        <f>IF(C136="Autre","Préciser","")</f>
        <v/>
      </c>
      <c r="J136" s="625"/>
      <c r="K136" s="625"/>
      <c r="L136" s="625"/>
      <c r="M136" s="625"/>
      <c r="N136" s="91"/>
    </row>
    <row r="137" spans="2:15" ht="13.5" thickTop="1" x14ac:dyDescent="0.2">
      <c r="C137" s="291"/>
      <c r="D137" s="249"/>
    </row>
    <row r="138" spans="2:15" x14ac:dyDescent="0.2">
      <c r="C138" s="291"/>
      <c r="D138" s="249"/>
    </row>
    <row r="139" spans="2:15" ht="3" customHeight="1" x14ac:dyDescent="0.2">
      <c r="C139" s="291"/>
      <c r="D139" s="249"/>
    </row>
    <row r="140" spans="2:15" hidden="1" x14ac:dyDescent="0.2">
      <c r="C140" s="291"/>
      <c r="D140" s="249"/>
    </row>
    <row r="141" spans="2:15" ht="30" customHeight="1" thickBot="1" x14ac:dyDescent="0.25">
      <c r="C141" s="291"/>
      <c r="D141" s="249"/>
      <c r="F141" s="292">
        <v>2023</v>
      </c>
      <c r="G141" s="292">
        <v>2024</v>
      </c>
      <c r="H141" s="292">
        <v>2025</v>
      </c>
      <c r="I141" s="292">
        <v>2026</v>
      </c>
      <c r="J141" s="292">
        <v>2027</v>
      </c>
    </row>
    <row r="142" spans="2:15" ht="20.100000000000001" customHeight="1" thickTop="1" thickBot="1" x14ac:dyDescent="0.25">
      <c r="B142" s="615" t="s">
        <v>42</v>
      </c>
      <c r="C142" s="615"/>
      <c r="D142" s="615"/>
      <c r="E142" s="616"/>
      <c r="F142" s="206">
        <v>1</v>
      </c>
      <c r="G142" s="206"/>
      <c r="H142" s="206"/>
      <c r="I142" s="206"/>
      <c r="J142" s="206"/>
      <c r="K142" s="293"/>
      <c r="L142" s="239"/>
      <c r="M142" s="294"/>
    </row>
    <row r="143" spans="2:15" ht="20.100000000000001" customHeight="1" thickTop="1" thickBot="1" x14ac:dyDescent="0.25">
      <c r="B143" s="281"/>
      <c r="C143" s="291"/>
      <c r="E143" s="295" t="s">
        <v>333</v>
      </c>
      <c r="F143" s="206"/>
      <c r="G143" s="206"/>
      <c r="H143" s="206"/>
      <c r="I143" s="206"/>
      <c r="J143" s="206"/>
      <c r="K143" s="293"/>
      <c r="L143" s="239"/>
      <c r="M143" s="296"/>
    </row>
    <row r="144" spans="2:15" ht="20.100000000000001" customHeight="1" thickTop="1" thickBot="1" x14ac:dyDescent="0.25">
      <c r="B144" s="281"/>
      <c r="C144" s="291"/>
      <c r="D144" s="617" t="s">
        <v>334</v>
      </c>
      <c r="E144" s="617"/>
      <c r="F144" s="206"/>
      <c r="G144" s="206"/>
      <c r="H144" s="206"/>
      <c r="I144" s="206"/>
      <c r="J144" s="206"/>
      <c r="K144" s="293"/>
      <c r="L144" s="239"/>
      <c r="M144" s="296"/>
    </row>
    <row r="145" spans="2:15" ht="13.5" thickTop="1" x14ac:dyDescent="0.2">
      <c r="C145" s="291"/>
      <c r="D145" s="249"/>
    </row>
    <row r="146" spans="2:15" ht="9.9499999999999993" customHeight="1" thickBot="1" x14ac:dyDescent="0.25"/>
    <row r="147" spans="2:15" ht="33.950000000000003" customHeight="1" thickTop="1" x14ac:dyDescent="0.2">
      <c r="B147" s="297" t="s">
        <v>72</v>
      </c>
      <c r="C147" s="581"/>
      <c r="D147" s="582"/>
      <c r="E147" s="582"/>
      <c r="F147" s="582"/>
      <c r="G147" s="582"/>
      <c r="H147" s="582"/>
      <c r="I147" s="582"/>
      <c r="J147" s="582"/>
      <c r="K147" s="582"/>
      <c r="L147" s="582"/>
      <c r="M147" s="582"/>
      <c r="N147" s="582"/>
      <c r="O147" s="583"/>
    </row>
    <row r="148" spans="2:15" ht="33.950000000000003" customHeight="1" x14ac:dyDescent="0.2">
      <c r="C148" s="584"/>
      <c r="D148" s="585"/>
      <c r="E148" s="585"/>
      <c r="F148" s="585"/>
      <c r="G148" s="585"/>
      <c r="H148" s="585"/>
      <c r="I148" s="585"/>
      <c r="J148" s="585"/>
      <c r="K148" s="585"/>
      <c r="L148" s="585"/>
      <c r="M148" s="585"/>
      <c r="N148" s="585"/>
      <c r="O148" s="586"/>
    </row>
    <row r="149" spans="2:15" ht="33.950000000000003" customHeight="1" x14ac:dyDescent="0.2">
      <c r="C149" s="584"/>
      <c r="D149" s="585"/>
      <c r="E149" s="585"/>
      <c r="F149" s="585"/>
      <c r="G149" s="585"/>
      <c r="H149" s="585"/>
      <c r="I149" s="585"/>
      <c r="J149" s="585"/>
      <c r="K149" s="585"/>
      <c r="L149" s="585"/>
      <c r="M149" s="585"/>
      <c r="N149" s="585"/>
      <c r="O149" s="586"/>
    </row>
    <row r="150" spans="2:15" ht="33.950000000000003" customHeight="1" thickBot="1" x14ac:dyDescent="0.25">
      <c r="C150" s="587"/>
      <c r="D150" s="588"/>
      <c r="E150" s="588"/>
      <c r="F150" s="588"/>
      <c r="G150" s="588"/>
      <c r="H150" s="588"/>
      <c r="I150" s="588"/>
      <c r="J150" s="588"/>
      <c r="K150" s="588"/>
      <c r="L150" s="588"/>
      <c r="M150" s="588"/>
      <c r="N150" s="588"/>
      <c r="O150" s="589"/>
    </row>
    <row r="151" spans="2:15" ht="9.9499999999999993" customHeight="1" thickTop="1" x14ac:dyDescent="0.2">
      <c r="C151" s="298"/>
      <c r="D151" s="298"/>
      <c r="E151" s="298"/>
      <c r="F151" s="298"/>
      <c r="G151" s="298"/>
      <c r="H151" s="298"/>
      <c r="I151" s="298"/>
      <c r="J151" s="298"/>
      <c r="K151" s="298"/>
      <c r="L151" s="298"/>
      <c r="M151" s="298"/>
      <c r="N151" s="298"/>
      <c r="O151" s="298"/>
    </row>
    <row r="152" spans="2:15" ht="9.9499999999999993" customHeight="1" thickBot="1" x14ac:dyDescent="0.25">
      <c r="C152" s="298"/>
      <c r="D152" s="298"/>
      <c r="E152" s="298"/>
      <c r="F152" s="298"/>
      <c r="G152" s="298"/>
      <c r="H152" s="298"/>
      <c r="I152" s="298"/>
      <c r="J152" s="298"/>
      <c r="K152" s="298"/>
      <c r="L152" s="298"/>
      <c r="M152" s="298"/>
      <c r="N152" s="298"/>
      <c r="O152" s="298"/>
    </row>
    <row r="153" spans="2:15" ht="20.100000000000001" customHeight="1" thickTop="1" thickBot="1" x14ac:dyDescent="0.25">
      <c r="B153" s="246" t="s">
        <v>73</v>
      </c>
      <c r="E153" s="190"/>
    </row>
    <row r="154" spans="2:15" ht="9.9499999999999993" customHeight="1" thickTop="1" x14ac:dyDescent="0.2"/>
    <row r="155" spans="2:15" ht="9.9499999999999993" customHeight="1" x14ac:dyDescent="0.2"/>
    <row r="156" spans="2:15" ht="30" customHeight="1" thickBot="1" x14ac:dyDescent="0.25">
      <c r="E156" s="292">
        <v>2023</v>
      </c>
      <c r="F156" s="292">
        <v>2024</v>
      </c>
      <c r="G156" s="292">
        <v>2025</v>
      </c>
      <c r="H156" s="292">
        <v>2026</v>
      </c>
      <c r="I156" s="292">
        <v>2027</v>
      </c>
    </row>
    <row r="157" spans="2:15" ht="20.100000000000001" customHeight="1" thickTop="1" thickBot="1" x14ac:dyDescent="0.25">
      <c r="B157" s="281" t="s">
        <v>74</v>
      </c>
      <c r="E157" s="206">
        <v>1</v>
      </c>
      <c r="F157" s="206"/>
      <c r="G157" s="206"/>
      <c r="H157" s="206"/>
      <c r="I157" s="206"/>
    </row>
    <row r="158" spans="2:15" ht="9.9499999999999993" customHeight="1" thickTop="1" x14ac:dyDescent="0.2">
      <c r="B158" s="299"/>
    </row>
    <row r="159" spans="2:15" ht="9.9499999999999993" customHeight="1" thickBot="1" x14ac:dyDescent="0.25">
      <c r="B159" s="299"/>
    </row>
    <row r="160" spans="2:15" ht="20.100000000000001" customHeight="1" thickTop="1" thickBot="1" x14ac:dyDescent="0.25">
      <c r="B160" s="281" t="s">
        <v>18</v>
      </c>
      <c r="E160" s="25"/>
      <c r="G160" s="281" t="s">
        <v>491</v>
      </c>
      <c r="I160" s="590"/>
      <c r="J160" s="591"/>
      <c r="K160" s="591"/>
      <c r="L160" s="591"/>
      <c r="M160" s="591"/>
      <c r="N160" s="591"/>
      <c r="O160" s="592"/>
    </row>
    <row r="161" spans="2:16" ht="9.9499999999999993" customHeight="1" thickTop="1" x14ac:dyDescent="0.2"/>
    <row r="162" spans="2:16" ht="13.5" thickBot="1" x14ac:dyDescent="0.25">
      <c r="B162" s="299" t="s">
        <v>492</v>
      </c>
    </row>
    <row r="163" spans="2:16" ht="13.5" thickTop="1" x14ac:dyDescent="0.2">
      <c r="C163" s="581"/>
      <c r="D163" s="582"/>
      <c r="E163" s="582"/>
      <c r="F163" s="582"/>
      <c r="G163" s="582"/>
      <c r="H163" s="582"/>
      <c r="I163" s="582"/>
      <c r="J163" s="582"/>
      <c r="K163" s="582"/>
      <c r="L163" s="582"/>
      <c r="M163" s="582"/>
      <c r="N163" s="582"/>
      <c r="O163" s="583"/>
    </row>
    <row r="164" spans="2:16" x14ac:dyDescent="0.2">
      <c r="C164" s="584"/>
      <c r="D164" s="585"/>
      <c r="E164" s="585"/>
      <c r="F164" s="585"/>
      <c r="G164" s="585"/>
      <c r="H164" s="585"/>
      <c r="I164" s="585"/>
      <c r="J164" s="585"/>
      <c r="K164" s="585"/>
      <c r="L164" s="585"/>
      <c r="M164" s="585"/>
      <c r="N164" s="585"/>
      <c r="O164" s="586"/>
    </row>
    <row r="165" spans="2:16" s="255" customFormat="1" ht="20.100000000000001" customHeight="1" thickBot="1" x14ac:dyDescent="0.3">
      <c r="C165" s="587"/>
      <c r="D165" s="588"/>
      <c r="E165" s="588"/>
      <c r="F165" s="588"/>
      <c r="G165" s="588"/>
      <c r="H165" s="588"/>
      <c r="I165" s="588"/>
      <c r="J165" s="588"/>
      <c r="K165" s="588"/>
      <c r="L165" s="588"/>
      <c r="M165" s="588"/>
      <c r="N165" s="588"/>
      <c r="O165" s="589"/>
    </row>
    <row r="166" spans="2:16" s="284" customFormat="1" ht="13.5" customHeight="1" thickTop="1" x14ac:dyDescent="0.25">
      <c r="C166" s="275"/>
      <c r="D166" s="275"/>
      <c r="E166" s="275"/>
      <c r="F166" s="275"/>
      <c r="G166" s="275"/>
      <c r="H166" s="275"/>
      <c r="I166" s="275"/>
      <c r="J166" s="275"/>
      <c r="K166" s="275"/>
      <c r="L166" s="275"/>
      <c r="M166" s="275"/>
      <c r="N166" s="275"/>
      <c r="O166" s="275"/>
    </row>
    <row r="167" spans="2:16" s="284" customFormat="1" ht="9" customHeight="1" x14ac:dyDescent="0.25">
      <c r="C167" s="275"/>
      <c r="D167" s="275"/>
      <c r="E167" s="275"/>
      <c r="F167" s="275"/>
      <c r="G167" s="275"/>
      <c r="H167" s="275"/>
      <c r="I167" s="275"/>
      <c r="J167" s="275"/>
      <c r="K167" s="275"/>
      <c r="L167" s="275"/>
      <c r="M167" s="275"/>
      <c r="N167" s="275"/>
      <c r="O167" s="275"/>
    </row>
    <row r="168" spans="2:16" s="284" customFormat="1" ht="30" customHeight="1" x14ac:dyDescent="0.25">
      <c r="C168" s="275"/>
      <c r="D168" s="275"/>
      <c r="E168" s="275"/>
      <c r="F168" s="292">
        <v>2023</v>
      </c>
      <c r="G168" s="292">
        <v>2024</v>
      </c>
      <c r="H168" s="292">
        <v>2025</v>
      </c>
      <c r="I168" s="292">
        <v>2026</v>
      </c>
      <c r="J168" s="292">
        <v>2027</v>
      </c>
      <c r="K168" s="275"/>
      <c r="L168" s="275"/>
      <c r="M168" s="275"/>
      <c r="N168" s="275"/>
      <c r="O168" s="275"/>
    </row>
    <row r="169" spans="2:16" s="284" customFormat="1" ht="20.100000000000001" customHeight="1" thickBot="1" x14ac:dyDescent="0.3">
      <c r="B169" s="246" t="s">
        <v>482</v>
      </c>
      <c r="C169" s="275"/>
      <c r="D169" s="275"/>
      <c r="E169" s="275"/>
      <c r="F169" s="173"/>
      <c r="G169" s="173"/>
      <c r="H169" s="173"/>
      <c r="I169" s="173"/>
      <c r="J169" s="173"/>
      <c r="K169" s="184">
        <f>SUM(F169:J169)</f>
        <v>0</v>
      </c>
      <c r="L169" s="91"/>
      <c r="M169" s="91"/>
      <c r="N169" s="91"/>
      <c r="O169" s="91"/>
    </row>
    <row r="170" spans="2:16" s="284" customFormat="1" ht="20.100000000000001" customHeight="1" thickTop="1" thickBot="1" x14ac:dyDescent="0.3">
      <c r="B170" s="246"/>
      <c r="C170" s="275"/>
      <c r="D170" s="246" t="s">
        <v>513</v>
      </c>
      <c r="E170" s="275"/>
      <c r="F170" s="48"/>
      <c r="G170" s="48"/>
      <c r="H170" s="48"/>
      <c r="I170" s="48"/>
      <c r="J170" s="48"/>
      <c r="K170" s="300">
        <f>SUM(F170:J170)</f>
        <v>0</v>
      </c>
      <c r="L170" s="301"/>
      <c r="M170" s="301"/>
      <c r="N170" s="301"/>
      <c r="O170" s="301"/>
    </row>
    <row r="171" spans="2:16" s="284" customFormat="1" ht="15.75" customHeight="1" x14ac:dyDescent="0.25">
      <c r="B171" s="246"/>
      <c r="C171" s="275"/>
      <c r="D171" s="275"/>
      <c r="E171" s="275"/>
      <c r="G171" s="275"/>
      <c r="H171" s="246"/>
      <c r="I171" s="275"/>
      <c r="J171" s="184"/>
      <c r="K171" s="301"/>
      <c r="L171" s="301"/>
      <c r="M171" s="301"/>
      <c r="N171" s="301"/>
      <c r="O171" s="301"/>
    </row>
    <row r="172" spans="2:16" ht="13.5" customHeight="1" x14ac:dyDescent="0.2"/>
    <row r="173" spans="2:16" s="283" customFormat="1" ht="20.100000000000001" customHeight="1" x14ac:dyDescent="0.2">
      <c r="B173" s="246" t="s">
        <v>474</v>
      </c>
      <c r="C173" s="239"/>
      <c r="D173" s="239"/>
      <c r="E173" s="239"/>
      <c r="F173" s="239"/>
      <c r="G173" s="239"/>
      <c r="H173" s="239"/>
      <c r="I173" s="239"/>
      <c r="J173" s="239"/>
      <c r="K173" s="239"/>
      <c r="L173" s="239"/>
      <c r="M173" s="239"/>
      <c r="N173" s="239"/>
      <c r="O173" s="239"/>
    </row>
    <row r="174" spans="2:16" ht="20.100000000000001" customHeight="1" thickBot="1" x14ac:dyDescent="0.25">
      <c r="D174" s="276" t="s">
        <v>6</v>
      </c>
      <c r="E174" s="276" t="s">
        <v>49</v>
      </c>
      <c r="F174" s="276" t="s">
        <v>50</v>
      </c>
      <c r="G174" s="276" t="s">
        <v>51</v>
      </c>
      <c r="H174" s="276" t="s">
        <v>52</v>
      </c>
      <c r="I174" s="276" t="s">
        <v>7</v>
      </c>
      <c r="J174" s="276" t="s">
        <v>8</v>
      </c>
      <c r="K174" s="276" t="s">
        <v>9</v>
      </c>
      <c r="L174" s="276" t="s">
        <v>10</v>
      </c>
      <c r="M174" s="276" t="s">
        <v>11</v>
      </c>
      <c r="N174" s="276" t="s">
        <v>12</v>
      </c>
      <c r="O174" s="276" t="s">
        <v>13</v>
      </c>
    </row>
    <row r="175" spans="2:16" s="283" customFormat="1" ht="20.100000000000001" customHeight="1" thickTop="1" thickBot="1" x14ac:dyDescent="0.25">
      <c r="B175" s="302"/>
      <c r="C175" s="303">
        <v>2023</v>
      </c>
      <c r="D175" s="174"/>
      <c r="E175" s="48"/>
      <c r="F175" s="48"/>
      <c r="G175" s="48"/>
      <c r="H175" s="48"/>
      <c r="I175" s="48"/>
      <c r="J175" s="48"/>
      <c r="K175" s="48"/>
      <c r="L175" s="48"/>
      <c r="M175" s="48"/>
      <c r="N175" s="48"/>
      <c r="O175" s="48"/>
      <c r="P175" s="304">
        <f>SUM(D175:O175)</f>
        <v>0</v>
      </c>
    </row>
    <row r="176" spans="2:16" s="283" customFormat="1" ht="20.100000000000001" customHeight="1" thickTop="1" thickBot="1" x14ac:dyDescent="0.25">
      <c r="B176" s="305"/>
      <c r="C176" s="303">
        <v>2024</v>
      </c>
      <c r="D176" s="174"/>
      <c r="E176" s="48"/>
      <c r="F176" s="48"/>
      <c r="G176" s="48"/>
      <c r="H176" s="48"/>
      <c r="I176" s="48"/>
      <c r="J176" s="48"/>
      <c r="K176" s="48"/>
      <c r="L176" s="48"/>
      <c r="M176" s="48"/>
      <c r="N176" s="48"/>
      <c r="O176" s="48"/>
      <c r="P176" s="304"/>
    </row>
    <row r="177" spans="2:17" s="283" customFormat="1" ht="20.100000000000001" customHeight="1" thickTop="1" thickBot="1" x14ac:dyDescent="0.25">
      <c r="B177" s="305"/>
      <c r="C177" s="303">
        <v>2025</v>
      </c>
      <c r="D177" s="174"/>
      <c r="E177" s="48"/>
      <c r="F177" s="48"/>
      <c r="G177" s="48"/>
      <c r="H177" s="48"/>
      <c r="I177" s="48"/>
      <c r="J177" s="48"/>
      <c r="K177" s="48"/>
      <c r="L177" s="48"/>
      <c r="M177" s="48"/>
      <c r="N177" s="48"/>
      <c r="O177" s="48"/>
      <c r="P177" s="304"/>
    </row>
    <row r="178" spans="2:17" s="283" customFormat="1" ht="20.100000000000001" customHeight="1" thickTop="1" thickBot="1" x14ac:dyDescent="0.25">
      <c r="B178" s="305"/>
      <c r="C178" s="303">
        <v>2026</v>
      </c>
      <c r="D178" s="174"/>
      <c r="E178" s="48"/>
      <c r="F178" s="48"/>
      <c r="G178" s="48"/>
      <c r="H178" s="48"/>
      <c r="I178" s="48"/>
      <c r="J178" s="48"/>
      <c r="K178" s="48"/>
      <c r="L178" s="48"/>
      <c r="M178" s="48"/>
      <c r="N178" s="48"/>
      <c r="O178" s="48"/>
      <c r="P178" s="304"/>
    </row>
    <row r="179" spans="2:17" s="283" customFormat="1" ht="20.100000000000001" customHeight="1" thickTop="1" thickBot="1" x14ac:dyDescent="0.25">
      <c r="B179" s="305"/>
      <c r="C179" s="303">
        <v>2027</v>
      </c>
      <c r="D179" s="174"/>
      <c r="E179" s="48"/>
      <c r="F179" s="48"/>
      <c r="G179" s="48"/>
      <c r="H179" s="48"/>
      <c r="I179" s="48"/>
      <c r="J179" s="48"/>
      <c r="K179" s="48"/>
      <c r="L179" s="48"/>
      <c r="M179" s="48"/>
      <c r="N179" s="48"/>
      <c r="O179" s="48"/>
      <c r="P179" s="304"/>
    </row>
    <row r="180" spans="2:17" s="277" customFormat="1" ht="13.5" customHeight="1" x14ac:dyDescent="0.2">
      <c r="B180" s="305"/>
      <c r="C180" s="306"/>
      <c r="D180" s="184"/>
      <c r="E180" s="184"/>
      <c r="F180" s="184"/>
      <c r="G180" s="184"/>
      <c r="H180" s="184"/>
      <c r="I180" s="184"/>
      <c r="J180" s="184"/>
      <c r="K180" s="184"/>
      <c r="L180" s="184"/>
      <c r="M180" s="184"/>
      <c r="N180" s="184"/>
      <c r="O180" s="184"/>
      <c r="P180" s="304"/>
    </row>
    <row r="181" spans="2:17" s="283" customFormat="1" ht="13.5" customHeight="1" thickBot="1" x14ac:dyDescent="0.25">
      <c r="B181" s="239"/>
      <c r="C181" s="239"/>
      <c r="D181" s="239"/>
      <c r="E181" s="239"/>
      <c r="F181" s="239"/>
      <c r="G181" s="239"/>
      <c r="H181" s="239"/>
      <c r="I181" s="239"/>
      <c r="J181" s="239"/>
      <c r="K181" s="239"/>
      <c r="L181" s="239"/>
      <c r="M181" s="239"/>
      <c r="N181" s="239"/>
      <c r="O181" s="239"/>
    </row>
    <row r="182" spans="2:17" s="283" customFormat="1" ht="20.100000000000001" customHeight="1" thickTop="1" x14ac:dyDescent="0.2">
      <c r="B182" s="246" t="s">
        <v>344</v>
      </c>
      <c r="C182" s="246"/>
      <c r="D182" s="260"/>
      <c r="E182" s="581"/>
      <c r="F182" s="582"/>
      <c r="G182" s="582"/>
      <c r="H182" s="582"/>
      <c r="I182" s="582"/>
      <c r="J182" s="582"/>
      <c r="K182" s="582"/>
      <c r="L182" s="582"/>
      <c r="M182" s="582"/>
      <c r="N182" s="583"/>
    </row>
    <row r="183" spans="2:17" s="283" customFormat="1" ht="20.100000000000001" customHeight="1" x14ac:dyDescent="0.2">
      <c r="B183" s="239"/>
      <c r="C183" s="239"/>
      <c r="D183" s="239"/>
      <c r="E183" s="584"/>
      <c r="F183" s="585"/>
      <c r="G183" s="585"/>
      <c r="H183" s="585"/>
      <c r="I183" s="585"/>
      <c r="J183" s="585"/>
      <c r="K183" s="585"/>
      <c r="L183" s="585"/>
      <c r="M183" s="585"/>
      <c r="N183" s="586"/>
    </row>
    <row r="184" spans="2:17" s="283" customFormat="1" ht="20.100000000000001" customHeight="1" thickBot="1" x14ac:dyDescent="0.25">
      <c r="B184" s="239"/>
      <c r="C184" s="239"/>
      <c r="D184" s="239"/>
      <c r="E184" s="596"/>
      <c r="F184" s="597"/>
      <c r="G184" s="597"/>
      <c r="H184" s="597"/>
      <c r="I184" s="597"/>
      <c r="J184" s="597"/>
      <c r="K184" s="597"/>
      <c r="L184" s="597"/>
      <c r="M184" s="597"/>
      <c r="N184" s="598"/>
    </row>
    <row r="185" spans="2:17" s="283" customFormat="1" ht="20.100000000000001" customHeight="1" x14ac:dyDescent="0.2">
      <c r="B185" s="239"/>
      <c r="C185" s="239"/>
      <c r="D185" s="239"/>
      <c r="E185" s="239"/>
      <c r="F185" s="239"/>
      <c r="G185" s="239"/>
      <c r="H185" s="239"/>
      <c r="I185" s="239"/>
      <c r="J185" s="239"/>
      <c r="K185" s="239"/>
      <c r="L185" s="239"/>
      <c r="M185" s="239"/>
      <c r="N185" s="239"/>
      <c r="O185" s="239"/>
    </row>
    <row r="186" spans="2:17" s="283" customFormat="1" ht="20.100000000000001" customHeight="1" x14ac:dyDescent="0.2">
      <c r="B186" s="260" t="s">
        <v>317</v>
      </c>
      <c r="C186" s="239"/>
      <c r="D186" s="239"/>
      <c r="E186" s="239"/>
      <c r="F186" s="239"/>
      <c r="G186" s="239"/>
      <c r="H186" s="239"/>
      <c r="I186" s="239"/>
      <c r="J186" s="239"/>
      <c r="K186" s="239"/>
      <c r="L186" s="239"/>
      <c r="M186" s="239"/>
      <c r="N186" s="239"/>
      <c r="O186" s="239"/>
    </row>
    <row r="187" spans="2:17" s="283" customFormat="1" ht="9.9499999999999993" customHeight="1" x14ac:dyDescent="0.2">
      <c r="B187" s="239"/>
      <c r="C187" s="239"/>
      <c r="D187" s="239"/>
      <c r="E187" s="239"/>
      <c r="F187" s="239"/>
      <c r="G187" s="239"/>
      <c r="H187" s="239"/>
      <c r="I187" s="239"/>
      <c r="J187" s="239"/>
      <c r="K187" s="239"/>
      <c r="L187" s="239"/>
      <c r="M187" s="239"/>
      <c r="N187" s="239"/>
      <c r="O187" s="239"/>
    </row>
    <row r="188" spans="2:17" s="283" customFormat="1" ht="71.25" customHeight="1" thickBot="1" x14ac:dyDescent="0.25">
      <c r="B188" s="239"/>
      <c r="C188" s="307"/>
      <c r="D188" s="603" t="s">
        <v>331</v>
      </c>
      <c r="E188" s="604"/>
      <c r="F188" s="602"/>
      <c r="G188" s="599" t="s">
        <v>335</v>
      </c>
      <c r="H188" s="600"/>
      <c r="I188" s="601" t="s">
        <v>332</v>
      </c>
      <c r="J188" s="602"/>
      <c r="K188" s="607" t="s">
        <v>232</v>
      </c>
      <c r="L188" s="608"/>
      <c r="M188" s="608"/>
      <c r="N188" s="608"/>
      <c r="O188" s="609"/>
      <c r="Q188" s="239"/>
    </row>
    <row r="189" spans="2:17" s="283" customFormat="1" ht="35.1" customHeight="1" thickTop="1" thickBot="1" x14ac:dyDescent="0.25">
      <c r="B189" s="239"/>
      <c r="C189" s="308"/>
      <c r="D189" s="618">
        <v>1</v>
      </c>
      <c r="E189" s="619"/>
      <c r="F189" s="620"/>
      <c r="G189" s="684"/>
      <c r="H189" s="605"/>
      <c r="I189" s="606" t="s">
        <v>774</v>
      </c>
      <c r="J189" s="605"/>
      <c r="K189" s="621"/>
      <c r="L189" s="622"/>
      <c r="M189" s="622"/>
      <c r="N189" s="622"/>
      <c r="O189" s="623"/>
      <c r="P189" s="239"/>
      <c r="Q189" s="239"/>
    </row>
    <row r="190" spans="2:17" s="283" customFormat="1" ht="35.1" customHeight="1" thickTop="1" thickBot="1" x14ac:dyDescent="0.25">
      <c r="B190" s="239"/>
      <c r="C190" s="308"/>
      <c r="D190" s="626">
        <v>2</v>
      </c>
      <c r="E190" s="619"/>
      <c r="F190" s="620"/>
      <c r="G190" s="605"/>
      <c r="H190" s="605"/>
      <c r="I190" s="605"/>
      <c r="J190" s="605"/>
      <c r="K190" s="621"/>
      <c r="L190" s="622"/>
      <c r="M190" s="622"/>
      <c r="N190" s="622"/>
      <c r="O190" s="623"/>
      <c r="P190" s="239"/>
      <c r="Q190" s="239"/>
    </row>
    <row r="191" spans="2:17" s="283" customFormat="1" ht="35.1" customHeight="1" thickTop="1" thickBot="1" x14ac:dyDescent="0.25">
      <c r="B191" s="239"/>
      <c r="C191" s="308"/>
      <c r="D191" s="626">
        <v>3</v>
      </c>
      <c r="E191" s="619"/>
      <c r="F191" s="620"/>
      <c r="G191" s="605"/>
      <c r="H191" s="605"/>
      <c r="I191" s="605"/>
      <c r="J191" s="605"/>
      <c r="K191" s="621"/>
      <c r="L191" s="622"/>
      <c r="M191" s="622"/>
      <c r="N191" s="622"/>
      <c r="O191" s="623"/>
      <c r="P191" s="239"/>
      <c r="Q191" s="239"/>
    </row>
    <row r="192" spans="2:17" s="283" customFormat="1" ht="9.9499999999999993" customHeight="1" thickTop="1" x14ac:dyDescent="0.2">
      <c r="B192" s="239"/>
      <c r="C192" s="309"/>
      <c r="D192" s="309"/>
      <c r="E192" s="310"/>
      <c r="F192" s="310"/>
      <c r="G192" s="310"/>
      <c r="H192" s="310"/>
      <c r="I192" s="310"/>
      <c r="J192" s="310"/>
      <c r="K192" s="311"/>
      <c r="L192" s="311"/>
      <c r="M192" s="311"/>
      <c r="N192" s="239"/>
      <c r="O192" s="239"/>
    </row>
    <row r="193" spans="2:16" s="283" customFormat="1" ht="20.100000000000001" customHeight="1" x14ac:dyDescent="0.2">
      <c r="B193" s="312" t="s">
        <v>312</v>
      </c>
      <c r="C193" s="309"/>
      <c r="D193" s="309"/>
      <c r="E193" s="310"/>
      <c r="F193" s="310"/>
      <c r="G193" s="310"/>
      <c r="H193" s="310"/>
      <c r="I193" s="310"/>
      <c r="J193" s="310"/>
      <c r="K193" s="311"/>
      <c r="L193" s="311"/>
      <c r="M193" s="311"/>
      <c r="N193" s="239"/>
      <c r="O193" s="239"/>
    </row>
    <row r="194" spans="2:16" s="283" customFormat="1" ht="9.9499999999999993" customHeight="1" x14ac:dyDescent="0.2">
      <c r="B194" s="239"/>
      <c r="C194" s="239"/>
      <c r="D194" s="239"/>
      <c r="E194" s="239"/>
      <c r="F194" s="239"/>
      <c r="G194" s="239"/>
      <c r="H194" s="239"/>
      <c r="I194" s="239"/>
      <c r="J194" s="239"/>
      <c r="K194" s="239"/>
      <c r="L194" s="239"/>
      <c r="M194" s="239"/>
      <c r="N194" s="239"/>
      <c r="O194" s="239"/>
    </row>
    <row r="195" spans="2:16" ht="9.9499999999999993" customHeight="1" x14ac:dyDescent="0.2"/>
    <row r="196" spans="2:16" ht="14.25" x14ac:dyDescent="0.2">
      <c r="B196" s="288"/>
      <c r="C196" s="288"/>
      <c r="D196" s="288"/>
      <c r="E196" s="288"/>
      <c r="F196" s="288"/>
      <c r="G196" s="288"/>
      <c r="H196" s="288"/>
      <c r="I196" s="288"/>
      <c r="J196" s="288"/>
      <c r="K196" s="288"/>
      <c r="L196" s="288"/>
      <c r="M196" s="288"/>
      <c r="N196" s="288"/>
      <c r="O196" s="288"/>
      <c r="P196" s="252"/>
    </row>
    <row r="197" spans="2:16" ht="14.25" x14ac:dyDescent="0.2">
      <c r="B197" s="289" t="s">
        <v>184</v>
      </c>
      <c r="C197" s="288"/>
      <c r="D197" s="288"/>
      <c r="E197" s="685"/>
      <c r="F197" s="594"/>
      <c r="G197" s="594"/>
      <c r="H197" s="594"/>
      <c r="I197" s="594"/>
      <c r="J197" s="594"/>
      <c r="K197" s="594"/>
      <c r="L197" s="594"/>
      <c r="M197" s="594"/>
      <c r="N197" s="595"/>
      <c r="O197" s="288"/>
      <c r="P197" s="252"/>
    </row>
    <row r="198" spans="2:16" ht="14.25" x14ac:dyDescent="0.2">
      <c r="B198" s="288"/>
      <c r="C198" s="288"/>
      <c r="D198" s="288"/>
      <c r="E198" s="288"/>
      <c r="F198" s="288"/>
      <c r="G198" s="288"/>
      <c r="H198" s="288"/>
      <c r="I198" s="288"/>
      <c r="J198" s="288"/>
      <c r="K198" s="288"/>
      <c r="L198" s="288"/>
      <c r="M198" s="288"/>
      <c r="N198" s="288"/>
      <c r="O198" s="288"/>
      <c r="P198" s="252"/>
    </row>
    <row r="199" spans="2:16" ht="15" thickBot="1" x14ac:dyDescent="0.25">
      <c r="B199" s="252"/>
      <c r="C199" s="252"/>
      <c r="D199" s="252"/>
      <c r="E199" s="252"/>
      <c r="F199" s="252"/>
      <c r="G199" s="252"/>
      <c r="H199" s="252"/>
      <c r="I199" s="252"/>
      <c r="J199" s="252"/>
      <c r="K199" s="252"/>
      <c r="L199" s="252"/>
      <c r="M199" s="252"/>
      <c r="N199" s="252"/>
      <c r="O199" s="252"/>
      <c r="P199" s="252"/>
    </row>
    <row r="200" spans="2:16" ht="27.75" customHeight="1" thickTop="1" thickBot="1" x14ac:dyDescent="0.25">
      <c r="B200" s="246" t="s">
        <v>540</v>
      </c>
      <c r="C200" s="626"/>
      <c r="D200" s="619"/>
      <c r="E200" s="619"/>
      <c r="F200" s="620"/>
      <c r="G200" s="91"/>
      <c r="H200" s="91"/>
      <c r="I200" s="290" t="str">
        <f>IF(C200="Autre","Préciser","")</f>
        <v/>
      </c>
      <c r="J200" s="625"/>
      <c r="K200" s="625"/>
      <c r="L200" s="625"/>
      <c r="M200" s="625"/>
      <c r="N200" s="91"/>
    </row>
    <row r="201" spans="2:16" ht="9.9499999999999993" customHeight="1" thickTop="1" x14ac:dyDescent="0.2">
      <c r="B201" s="256"/>
      <c r="C201" s="249"/>
      <c r="D201" s="249"/>
      <c r="E201" s="249"/>
      <c r="F201" s="249"/>
      <c r="G201" s="249"/>
      <c r="H201" s="249"/>
      <c r="I201" s="249"/>
      <c r="J201" s="249"/>
      <c r="K201" s="249"/>
      <c r="L201" s="249"/>
      <c r="M201" s="249"/>
      <c r="N201" s="249"/>
      <c r="O201" s="249"/>
    </row>
    <row r="202" spans="2:16" x14ac:dyDescent="0.2">
      <c r="C202" s="291"/>
      <c r="D202" s="249"/>
    </row>
    <row r="203" spans="2:16" ht="20.100000000000001" customHeight="1" thickBot="1" x14ac:dyDescent="0.25">
      <c r="C203" s="291"/>
      <c r="D203" s="249"/>
      <c r="F203" s="292">
        <v>2023</v>
      </c>
      <c r="G203" s="292">
        <v>2024</v>
      </c>
      <c r="H203" s="292">
        <v>2025</v>
      </c>
      <c r="I203" s="292">
        <v>2026</v>
      </c>
      <c r="J203" s="292">
        <v>2027</v>
      </c>
      <c r="K203" s="313"/>
      <c r="L203" s="277"/>
      <c r="M203" s="296"/>
    </row>
    <row r="204" spans="2:16" ht="20.100000000000001" customHeight="1" thickTop="1" thickBot="1" x14ac:dyDescent="0.25">
      <c r="B204" s="615" t="s">
        <v>42</v>
      </c>
      <c r="C204" s="615"/>
      <c r="D204" s="615"/>
      <c r="E204" s="616"/>
      <c r="F204" s="206"/>
      <c r="G204" s="206"/>
      <c r="H204" s="206"/>
      <c r="I204" s="206"/>
      <c r="J204" s="206"/>
      <c r="K204" s="313"/>
      <c r="L204" s="277"/>
      <c r="M204" s="296"/>
    </row>
    <row r="205" spans="2:16" ht="20.100000000000001" customHeight="1" thickTop="1" thickBot="1" x14ac:dyDescent="0.25">
      <c r="B205" s="281"/>
      <c r="C205" s="291"/>
      <c r="E205" s="295" t="s">
        <v>333</v>
      </c>
      <c r="F205" s="206"/>
      <c r="G205" s="206"/>
      <c r="H205" s="206"/>
      <c r="I205" s="206"/>
      <c r="J205" s="206"/>
      <c r="K205" s="313"/>
      <c r="L205" s="277"/>
      <c r="M205" s="296"/>
    </row>
    <row r="206" spans="2:16" ht="20.100000000000001" customHeight="1" thickTop="1" thickBot="1" x14ac:dyDescent="0.25">
      <c r="B206" s="281"/>
      <c r="C206" s="291"/>
      <c r="D206" s="617" t="s">
        <v>334</v>
      </c>
      <c r="E206" s="617"/>
      <c r="F206" s="206"/>
      <c r="G206" s="206"/>
      <c r="H206" s="206"/>
      <c r="I206" s="206"/>
      <c r="J206" s="206"/>
      <c r="K206" s="313"/>
      <c r="L206" s="277"/>
      <c r="M206" s="296"/>
    </row>
    <row r="207" spans="2:16" s="239" customFormat="1" ht="20.100000000000001" customHeight="1" thickTop="1" x14ac:dyDescent="0.2">
      <c r="B207" s="293"/>
      <c r="C207" s="314"/>
      <c r="F207" s="315"/>
      <c r="H207" s="293"/>
      <c r="I207" s="296"/>
      <c r="K207" s="293"/>
      <c r="M207" s="296"/>
    </row>
    <row r="208" spans="2:16" ht="9.9499999999999993" customHeight="1" thickTop="1" thickBot="1" x14ac:dyDescent="0.25"/>
    <row r="209" spans="2:15" ht="33.950000000000003" customHeight="1" thickTop="1" x14ac:dyDescent="0.2">
      <c r="B209" s="297" t="s">
        <v>72</v>
      </c>
      <c r="C209" s="581"/>
      <c r="D209" s="582"/>
      <c r="E209" s="582"/>
      <c r="F209" s="582"/>
      <c r="G209" s="582"/>
      <c r="H209" s="582"/>
      <c r="I209" s="582"/>
      <c r="J209" s="582"/>
      <c r="K209" s="582"/>
      <c r="L209" s="582"/>
      <c r="M209" s="582"/>
      <c r="N209" s="582"/>
      <c r="O209" s="583"/>
    </row>
    <row r="210" spans="2:15" ht="33.950000000000003" customHeight="1" x14ac:dyDescent="0.2">
      <c r="C210" s="584"/>
      <c r="D210" s="585"/>
      <c r="E210" s="585"/>
      <c r="F210" s="585"/>
      <c r="G210" s="585"/>
      <c r="H210" s="585"/>
      <c r="I210" s="585"/>
      <c r="J210" s="585"/>
      <c r="K210" s="585"/>
      <c r="L210" s="585"/>
      <c r="M210" s="585"/>
      <c r="N210" s="585"/>
      <c r="O210" s="586"/>
    </row>
    <row r="211" spans="2:15" ht="33.950000000000003" customHeight="1" x14ac:dyDescent="0.2">
      <c r="C211" s="584"/>
      <c r="D211" s="585"/>
      <c r="E211" s="585"/>
      <c r="F211" s="585"/>
      <c r="G211" s="585"/>
      <c r="H211" s="585"/>
      <c r="I211" s="585"/>
      <c r="J211" s="585"/>
      <c r="K211" s="585"/>
      <c r="L211" s="585"/>
      <c r="M211" s="585"/>
      <c r="N211" s="585"/>
      <c r="O211" s="586"/>
    </row>
    <row r="212" spans="2:15" ht="33.950000000000003" customHeight="1" thickBot="1" x14ac:dyDescent="0.25">
      <c r="C212" s="587"/>
      <c r="D212" s="588"/>
      <c r="E212" s="588"/>
      <c r="F212" s="588"/>
      <c r="G212" s="588"/>
      <c r="H212" s="588"/>
      <c r="I212" s="588"/>
      <c r="J212" s="588"/>
      <c r="K212" s="588"/>
      <c r="L212" s="588"/>
      <c r="M212" s="588"/>
      <c r="N212" s="588"/>
      <c r="O212" s="589"/>
    </row>
    <row r="213" spans="2:15" ht="9.9499999999999993" customHeight="1" thickTop="1" thickBot="1" x14ac:dyDescent="0.25">
      <c r="C213" s="298"/>
      <c r="D213" s="298"/>
      <c r="E213" s="298"/>
      <c r="F213" s="298"/>
      <c r="G213" s="298"/>
      <c r="H213" s="298"/>
      <c r="I213" s="298"/>
      <c r="J213" s="298"/>
      <c r="K213" s="298"/>
      <c r="L213" s="298"/>
      <c r="M213" s="298"/>
      <c r="N213" s="298"/>
      <c r="O213" s="298"/>
    </row>
    <row r="214" spans="2:15" ht="20.100000000000001" customHeight="1" thickTop="1" thickBot="1" x14ac:dyDescent="0.25">
      <c r="B214" s="246" t="s">
        <v>73</v>
      </c>
      <c r="E214" s="190"/>
    </row>
    <row r="215" spans="2:15" ht="9.9499999999999993" customHeight="1" thickTop="1" x14ac:dyDescent="0.2"/>
    <row r="216" spans="2:15" ht="9.9499999999999993" customHeight="1" x14ac:dyDescent="0.2"/>
    <row r="217" spans="2:15" ht="30" customHeight="1" thickBot="1" x14ac:dyDescent="0.25">
      <c r="E217" s="292">
        <v>2023</v>
      </c>
      <c r="F217" s="292">
        <v>2024</v>
      </c>
      <c r="G217" s="292">
        <v>2025</v>
      </c>
      <c r="H217" s="292">
        <v>2026</v>
      </c>
      <c r="I217" s="292">
        <v>2027</v>
      </c>
    </row>
    <row r="218" spans="2:15" ht="20.100000000000001" customHeight="1" thickTop="1" thickBot="1" x14ac:dyDescent="0.25">
      <c r="B218" s="281" t="s">
        <v>74</v>
      </c>
      <c r="E218" s="206">
        <v>2</v>
      </c>
      <c r="F218" s="206"/>
      <c r="G218" s="206"/>
      <c r="H218" s="206"/>
      <c r="I218" s="206"/>
    </row>
    <row r="219" spans="2:15" ht="9.9499999999999993" customHeight="1" thickTop="1" x14ac:dyDescent="0.2">
      <c r="B219" s="299"/>
    </row>
    <row r="220" spans="2:15" ht="9.9499999999999993" customHeight="1" x14ac:dyDescent="0.2">
      <c r="B220" s="299"/>
    </row>
    <row r="221" spans="2:15" ht="9.9499999999999993" customHeight="1" thickBot="1" x14ac:dyDescent="0.25">
      <c r="B221" s="299"/>
    </row>
    <row r="222" spans="2:15" ht="20.100000000000001" customHeight="1" thickTop="1" thickBot="1" x14ac:dyDescent="0.25">
      <c r="B222" s="281" t="s">
        <v>18</v>
      </c>
      <c r="E222" s="25"/>
      <c r="G222" s="281" t="s">
        <v>491</v>
      </c>
      <c r="I222" s="590"/>
      <c r="J222" s="591"/>
      <c r="K222" s="591"/>
      <c r="L222" s="591"/>
      <c r="M222" s="591"/>
      <c r="N222" s="591"/>
      <c r="O222" s="592"/>
    </row>
    <row r="223" spans="2:15" ht="9.9499999999999993" customHeight="1" thickTop="1" x14ac:dyDescent="0.2"/>
    <row r="224" spans="2:15" ht="13.5" thickBot="1" x14ac:dyDescent="0.25">
      <c r="B224" s="299" t="s">
        <v>492</v>
      </c>
    </row>
    <row r="225" spans="2:16" ht="13.5" thickTop="1" x14ac:dyDescent="0.2">
      <c r="C225" s="581"/>
      <c r="D225" s="582"/>
      <c r="E225" s="582"/>
      <c r="F225" s="582"/>
      <c r="G225" s="582"/>
      <c r="H225" s="582"/>
      <c r="I225" s="582"/>
      <c r="J225" s="582"/>
      <c r="K225" s="582"/>
      <c r="L225" s="582"/>
      <c r="M225" s="582"/>
      <c r="N225" s="582"/>
      <c r="O225" s="583"/>
    </row>
    <row r="226" spans="2:16" x14ac:dyDescent="0.2">
      <c r="C226" s="584"/>
      <c r="D226" s="585"/>
      <c r="E226" s="585"/>
      <c r="F226" s="585"/>
      <c r="G226" s="585"/>
      <c r="H226" s="585"/>
      <c r="I226" s="585"/>
      <c r="J226" s="585"/>
      <c r="K226" s="585"/>
      <c r="L226" s="585"/>
      <c r="M226" s="585"/>
      <c r="N226" s="585"/>
      <c r="O226" s="586"/>
    </row>
    <row r="227" spans="2:16" s="255" customFormat="1" ht="20.100000000000001" customHeight="1" thickBot="1" x14ac:dyDescent="0.3">
      <c r="C227" s="587"/>
      <c r="D227" s="588"/>
      <c r="E227" s="588"/>
      <c r="F227" s="588"/>
      <c r="G227" s="588"/>
      <c r="H227" s="588"/>
      <c r="I227" s="588"/>
      <c r="J227" s="588"/>
      <c r="K227" s="588"/>
      <c r="L227" s="588"/>
      <c r="M227" s="588"/>
      <c r="N227" s="588"/>
      <c r="O227" s="589"/>
    </row>
    <row r="228" spans="2:16" s="284" customFormat="1" ht="20.100000000000001" customHeight="1" thickTop="1" x14ac:dyDescent="0.25">
      <c r="C228" s="275"/>
      <c r="D228" s="275"/>
      <c r="E228" s="275"/>
      <c r="F228" s="275"/>
      <c r="G228" s="275"/>
      <c r="H228" s="275"/>
      <c r="I228" s="275"/>
      <c r="J228" s="275"/>
      <c r="K228" s="275"/>
      <c r="L228" s="275"/>
      <c r="M228" s="275"/>
      <c r="N228" s="275"/>
      <c r="O228" s="275"/>
    </row>
    <row r="229" spans="2:16" s="284" customFormat="1" ht="30" customHeight="1" x14ac:dyDescent="0.25">
      <c r="C229" s="275"/>
      <c r="D229" s="275"/>
      <c r="E229" s="275"/>
      <c r="F229" s="292">
        <v>2023</v>
      </c>
      <c r="G229" s="292">
        <v>2024</v>
      </c>
      <c r="H229" s="292">
        <v>20205</v>
      </c>
      <c r="I229" s="292">
        <v>2026</v>
      </c>
      <c r="J229" s="292">
        <v>2027</v>
      </c>
      <c r="K229" s="611"/>
      <c r="L229" s="611"/>
      <c r="M229" s="611"/>
      <c r="N229" s="611"/>
      <c r="O229" s="611"/>
    </row>
    <row r="230" spans="2:16" s="284" customFormat="1" ht="20.100000000000001" customHeight="1" thickBot="1" x14ac:dyDescent="0.3">
      <c r="B230" s="246" t="s">
        <v>482</v>
      </c>
      <c r="C230" s="275"/>
      <c r="D230" s="275"/>
      <c r="E230" s="275"/>
      <c r="F230" s="173"/>
      <c r="G230" s="173"/>
      <c r="H230" s="173"/>
      <c r="I230" s="173"/>
      <c r="J230" s="173"/>
      <c r="K230" s="184">
        <f>SUM(F230:J230)</f>
        <v>0</v>
      </c>
      <c r="L230" s="301"/>
      <c r="M230" s="301"/>
      <c r="N230" s="301"/>
      <c r="O230" s="301"/>
    </row>
    <row r="231" spans="2:16" s="284" customFormat="1" ht="20.100000000000001" customHeight="1" thickTop="1" thickBot="1" x14ac:dyDescent="0.3">
      <c r="B231" s="246"/>
      <c r="C231" s="275"/>
      <c r="D231" s="246" t="s">
        <v>513</v>
      </c>
      <c r="E231" s="275"/>
      <c r="F231" s="48"/>
      <c r="G231" s="48"/>
      <c r="H231" s="48"/>
      <c r="I231" s="48"/>
      <c r="J231" s="48"/>
      <c r="K231" s="184">
        <f>SUM(F231:J231)</f>
        <v>0</v>
      </c>
      <c r="L231" s="301"/>
      <c r="M231" s="301"/>
      <c r="N231" s="301"/>
      <c r="O231" s="301"/>
    </row>
    <row r="232" spans="2:16" s="284" customFormat="1" ht="12.75" customHeight="1" x14ac:dyDescent="0.25">
      <c r="B232" s="260"/>
      <c r="C232" s="275"/>
      <c r="D232" s="275"/>
      <c r="E232" s="275"/>
      <c r="F232" s="184"/>
      <c r="G232" s="275"/>
      <c r="H232" s="260"/>
      <c r="I232" s="275"/>
      <c r="J232" s="184"/>
      <c r="K232" s="301"/>
      <c r="L232" s="301"/>
      <c r="M232" s="301"/>
      <c r="N232" s="301"/>
      <c r="O232" s="301"/>
    </row>
    <row r="233" spans="2:16" ht="9.75" customHeight="1" x14ac:dyDescent="0.2"/>
    <row r="234" spans="2:16" s="283" customFormat="1" ht="20.100000000000001" customHeight="1" x14ac:dyDescent="0.2">
      <c r="B234" s="246" t="s">
        <v>474</v>
      </c>
      <c r="C234" s="239"/>
      <c r="D234" s="239"/>
      <c r="E234" s="239"/>
      <c r="F234" s="239"/>
      <c r="G234" s="239"/>
      <c r="H234" s="239"/>
      <c r="I234" s="239"/>
      <c r="J234" s="239"/>
      <c r="K234" s="239"/>
      <c r="L234" s="239"/>
      <c r="M234" s="239"/>
      <c r="N234" s="239"/>
      <c r="O234" s="239"/>
    </row>
    <row r="235" spans="2:16" ht="20.100000000000001" customHeight="1" thickBot="1" x14ac:dyDescent="0.25">
      <c r="D235" s="276" t="s">
        <v>6</v>
      </c>
      <c r="E235" s="276" t="s">
        <v>49</v>
      </c>
      <c r="F235" s="276" t="s">
        <v>50</v>
      </c>
      <c r="G235" s="276" t="s">
        <v>51</v>
      </c>
      <c r="H235" s="276" t="s">
        <v>52</v>
      </c>
      <c r="I235" s="276" t="s">
        <v>7</v>
      </c>
      <c r="J235" s="276" t="s">
        <v>8</v>
      </c>
      <c r="K235" s="276" t="s">
        <v>9</v>
      </c>
      <c r="L235" s="276" t="s">
        <v>10</v>
      </c>
      <c r="M235" s="276" t="s">
        <v>11</v>
      </c>
      <c r="N235" s="276" t="s">
        <v>12</v>
      </c>
      <c r="O235" s="276" t="s">
        <v>13</v>
      </c>
    </row>
    <row r="236" spans="2:16" s="283" customFormat="1" ht="20.100000000000001" customHeight="1" thickTop="1" thickBot="1" x14ac:dyDescent="0.25">
      <c r="B236" s="302" t="str">
        <f>IF(F229&gt;=P236,"","Le coût total de cette modalité sollicité auprès de l'ARS ne peut pas excéder le coût total de la modalité")</f>
        <v/>
      </c>
      <c r="C236" s="303">
        <v>2023</v>
      </c>
      <c r="D236" s="174"/>
      <c r="E236" s="48"/>
      <c r="F236" s="48"/>
      <c r="G236" s="48"/>
      <c r="H236" s="48"/>
      <c r="I236" s="48"/>
      <c r="J236" s="48"/>
      <c r="K236" s="48"/>
      <c r="L236" s="48"/>
      <c r="M236" s="48"/>
      <c r="N236" s="48"/>
      <c r="O236" s="48"/>
      <c r="P236" s="304">
        <f>SUM(D236:O236)</f>
        <v>0</v>
      </c>
    </row>
    <row r="237" spans="2:16" s="283" customFormat="1" ht="20.100000000000001" customHeight="1" thickTop="1" thickBot="1" x14ac:dyDescent="0.25">
      <c r="B237" s="239"/>
      <c r="C237" s="303">
        <v>2024</v>
      </c>
      <c r="D237" s="174"/>
      <c r="E237" s="48"/>
      <c r="F237" s="48"/>
      <c r="G237" s="48"/>
      <c r="H237" s="48"/>
      <c r="I237" s="48"/>
      <c r="J237" s="48"/>
      <c r="K237" s="48"/>
      <c r="L237" s="48"/>
      <c r="M237" s="48"/>
      <c r="N237" s="48"/>
      <c r="O237" s="48"/>
    </row>
    <row r="238" spans="2:16" s="283" customFormat="1" ht="20.100000000000001" customHeight="1" thickTop="1" thickBot="1" x14ac:dyDescent="0.25">
      <c r="B238" s="239"/>
      <c r="C238" s="303">
        <v>2025</v>
      </c>
      <c r="D238" s="174"/>
      <c r="E238" s="48"/>
      <c r="F238" s="48"/>
      <c r="G238" s="48"/>
      <c r="H238" s="48"/>
      <c r="I238" s="48"/>
      <c r="J238" s="48"/>
      <c r="K238" s="48"/>
      <c r="L238" s="48"/>
      <c r="M238" s="48"/>
      <c r="N238" s="48"/>
      <c r="O238" s="48"/>
    </row>
    <row r="239" spans="2:16" s="283" customFormat="1" ht="20.100000000000001" customHeight="1" thickTop="1" thickBot="1" x14ac:dyDescent="0.25">
      <c r="B239" s="239"/>
      <c r="C239" s="303">
        <v>2026</v>
      </c>
      <c r="D239" s="174"/>
      <c r="E239" s="48"/>
      <c r="F239" s="48"/>
      <c r="G239" s="48"/>
      <c r="H239" s="48"/>
      <c r="I239" s="48"/>
      <c r="J239" s="48"/>
      <c r="K239" s="48"/>
      <c r="L239" s="48"/>
      <c r="M239" s="48"/>
      <c r="N239" s="48"/>
      <c r="O239" s="48"/>
    </row>
    <row r="240" spans="2:16" s="283" customFormat="1" ht="20.100000000000001" customHeight="1" thickTop="1" thickBot="1" x14ac:dyDescent="0.25">
      <c r="B240" s="239"/>
      <c r="C240" s="303">
        <v>2027</v>
      </c>
      <c r="D240" s="174"/>
      <c r="E240" s="48"/>
      <c r="F240" s="48"/>
      <c r="G240" s="48"/>
      <c r="H240" s="48"/>
      <c r="I240" s="48"/>
      <c r="J240" s="48"/>
      <c r="K240" s="48"/>
      <c r="L240" s="48"/>
      <c r="M240" s="48"/>
      <c r="N240" s="48"/>
      <c r="O240" s="48"/>
    </row>
    <row r="241" spans="2:17" s="283" customFormat="1" ht="20.100000000000001" customHeight="1" x14ac:dyDescent="0.2">
      <c r="B241" s="239"/>
      <c r="C241" s="239"/>
      <c r="D241" s="239"/>
      <c r="E241" s="239"/>
      <c r="F241" s="239"/>
      <c r="G241" s="239"/>
      <c r="H241" s="239"/>
      <c r="I241" s="239"/>
      <c r="J241" s="239"/>
      <c r="K241" s="239"/>
      <c r="L241" s="239"/>
      <c r="M241" s="239"/>
      <c r="N241" s="239"/>
      <c r="O241" s="239"/>
    </row>
    <row r="242" spans="2:17" s="283" customFormat="1" ht="20.100000000000001" customHeight="1" thickBot="1" x14ac:dyDescent="0.25">
      <c r="B242" s="239"/>
      <c r="C242" s="239"/>
      <c r="D242" s="239"/>
      <c r="E242" s="239"/>
      <c r="F242" s="239"/>
      <c r="G242" s="239"/>
      <c r="H242" s="239"/>
      <c r="I242" s="239"/>
      <c r="J242" s="239"/>
      <c r="K242" s="239"/>
      <c r="L242" s="239"/>
      <c r="M242" s="239"/>
      <c r="N242" s="239"/>
      <c r="O242" s="239"/>
    </row>
    <row r="243" spans="2:17" s="283" customFormat="1" ht="20.100000000000001" customHeight="1" thickTop="1" x14ac:dyDescent="0.2">
      <c r="B243" s="246" t="s">
        <v>344</v>
      </c>
      <c r="C243" s="246"/>
      <c r="D243" s="260"/>
      <c r="E243" s="581"/>
      <c r="F243" s="582"/>
      <c r="G243" s="582"/>
      <c r="H243" s="582"/>
      <c r="I243" s="582"/>
      <c r="J243" s="582"/>
      <c r="K243" s="582"/>
      <c r="L243" s="582"/>
      <c r="M243" s="582"/>
      <c r="N243" s="583"/>
    </row>
    <row r="244" spans="2:17" s="283" customFormat="1" ht="20.100000000000001" customHeight="1" x14ac:dyDescent="0.2">
      <c r="B244" s="239"/>
      <c r="C244" s="239"/>
      <c r="D244" s="239"/>
      <c r="E244" s="584"/>
      <c r="F244" s="585"/>
      <c r="G244" s="585"/>
      <c r="H244" s="585"/>
      <c r="I244" s="585"/>
      <c r="J244" s="585"/>
      <c r="K244" s="585"/>
      <c r="L244" s="585"/>
      <c r="M244" s="585"/>
      <c r="N244" s="586"/>
    </row>
    <row r="245" spans="2:17" s="283" customFormat="1" ht="20.100000000000001" customHeight="1" thickBot="1" x14ac:dyDescent="0.25">
      <c r="B245" s="239"/>
      <c r="C245" s="239"/>
      <c r="D245" s="239"/>
      <c r="E245" s="596"/>
      <c r="F245" s="597"/>
      <c r="G245" s="597"/>
      <c r="H245" s="597"/>
      <c r="I245" s="597"/>
      <c r="J245" s="597"/>
      <c r="K245" s="597"/>
      <c r="L245" s="597"/>
      <c r="M245" s="597"/>
      <c r="N245" s="598"/>
    </row>
    <row r="246" spans="2:17" s="283" customFormat="1" ht="20.100000000000001" customHeight="1" x14ac:dyDescent="0.2">
      <c r="B246" s="239"/>
      <c r="C246" s="239"/>
      <c r="D246" s="239"/>
      <c r="E246" s="239"/>
      <c r="F246" s="239"/>
      <c r="G246" s="239"/>
      <c r="H246" s="239"/>
      <c r="I246" s="239"/>
      <c r="J246" s="239"/>
      <c r="K246" s="239"/>
      <c r="L246" s="239"/>
      <c r="M246" s="239"/>
      <c r="N246" s="239"/>
      <c r="O246" s="239"/>
    </row>
    <row r="247" spans="2:17" s="283" customFormat="1" ht="20.100000000000001" customHeight="1" x14ac:dyDescent="0.2">
      <c r="B247" s="260" t="s">
        <v>317</v>
      </c>
      <c r="C247" s="239"/>
      <c r="D247" s="239"/>
      <c r="E247" s="239"/>
      <c r="F247" s="239"/>
      <c r="G247" s="239"/>
      <c r="H247" s="239"/>
      <c r="I247" s="239"/>
      <c r="J247" s="239"/>
      <c r="K247" s="239"/>
      <c r="L247" s="239"/>
      <c r="M247" s="239"/>
      <c r="N247" s="239"/>
      <c r="O247" s="239"/>
    </row>
    <row r="248" spans="2:17" s="283" customFormat="1" ht="9.9499999999999993" customHeight="1" x14ac:dyDescent="0.2">
      <c r="B248" s="239"/>
      <c r="C248" s="239"/>
      <c r="D248" s="239"/>
      <c r="E248" s="239"/>
      <c r="F248" s="239"/>
      <c r="G248" s="239"/>
      <c r="H248" s="239"/>
      <c r="I248" s="239"/>
      <c r="J248" s="239"/>
      <c r="K248" s="239"/>
      <c r="L248" s="239"/>
      <c r="M248" s="239"/>
      <c r="N248" s="239"/>
      <c r="O248" s="239"/>
    </row>
    <row r="249" spans="2:17" s="283" customFormat="1" ht="71.25" customHeight="1" thickBot="1" x14ac:dyDescent="0.25">
      <c r="B249" s="239"/>
      <c r="C249" s="307"/>
      <c r="D249" s="603" t="s">
        <v>331</v>
      </c>
      <c r="E249" s="604"/>
      <c r="F249" s="602"/>
      <c r="G249" s="599" t="s">
        <v>335</v>
      </c>
      <c r="H249" s="600"/>
      <c r="I249" s="601" t="s">
        <v>332</v>
      </c>
      <c r="J249" s="602"/>
      <c r="K249" s="607" t="s">
        <v>232</v>
      </c>
      <c r="L249" s="608"/>
      <c r="M249" s="608"/>
      <c r="N249" s="608"/>
      <c r="O249" s="609"/>
      <c r="Q249" s="239"/>
    </row>
    <row r="250" spans="2:17" s="283" customFormat="1" ht="35.1" customHeight="1" thickTop="1" thickBot="1" x14ac:dyDescent="0.25">
      <c r="B250" s="239"/>
      <c r="C250" s="308"/>
      <c r="D250" s="618">
        <v>1</v>
      </c>
      <c r="E250" s="619"/>
      <c r="F250" s="620"/>
      <c r="G250" s="605"/>
      <c r="H250" s="605"/>
      <c r="I250" s="605"/>
      <c r="J250" s="605"/>
      <c r="K250" s="621"/>
      <c r="L250" s="622"/>
      <c r="M250" s="622"/>
      <c r="N250" s="622"/>
      <c r="O250" s="623"/>
      <c r="P250" s="239"/>
      <c r="Q250" s="239"/>
    </row>
    <row r="251" spans="2:17" s="283" customFormat="1" ht="35.1" customHeight="1" thickTop="1" thickBot="1" x14ac:dyDescent="0.25">
      <c r="B251" s="239"/>
      <c r="C251" s="308"/>
      <c r="D251" s="626">
        <v>1</v>
      </c>
      <c r="E251" s="619"/>
      <c r="F251" s="620"/>
      <c r="G251" s="605"/>
      <c r="H251" s="605"/>
      <c r="I251" s="605"/>
      <c r="J251" s="605"/>
      <c r="K251" s="621"/>
      <c r="L251" s="622"/>
      <c r="M251" s="622"/>
      <c r="N251" s="622"/>
      <c r="O251" s="623"/>
      <c r="P251" s="239"/>
      <c r="Q251" s="239"/>
    </row>
    <row r="252" spans="2:17" s="283" customFormat="1" ht="35.1" customHeight="1" thickTop="1" thickBot="1" x14ac:dyDescent="0.25">
      <c r="B252" s="239"/>
      <c r="C252" s="308"/>
      <c r="D252" s="626">
        <v>1</v>
      </c>
      <c r="E252" s="619"/>
      <c r="F252" s="620"/>
      <c r="G252" s="605"/>
      <c r="H252" s="605"/>
      <c r="I252" s="605"/>
      <c r="J252" s="605"/>
      <c r="K252" s="621"/>
      <c r="L252" s="622"/>
      <c r="M252" s="622"/>
      <c r="N252" s="622"/>
      <c r="O252" s="623"/>
      <c r="P252" s="239"/>
      <c r="Q252" s="239"/>
    </row>
    <row r="253" spans="2:17" s="283" customFormat="1" ht="9.9499999999999993" customHeight="1" thickTop="1" x14ac:dyDescent="0.2">
      <c r="B253" s="239"/>
      <c r="C253" s="309"/>
      <c r="D253" s="309"/>
      <c r="E253" s="310"/>
      <c r="F253" s="310"/>
      <c r="G253" s="310"/>
      <c r="H253" s="310"/>
      <c r="I253" s="310"/>
      <c r="J253" s="310"/>
      <c r="K253" s="311"/>
      <c r="L253" s="311"/>
      <c r="M253" s="311"/>
      <c r="N253" s="239"/>
      <c r="O253" s="239"/>
    </row>
    <row r="254" spans="2:17" s="283" customFormat="1" ht="20.100000000000001" customHeight="1" x14ac:dyDescent="0.2">
      <c r="B254" s="312" t="s">
        <v>312</v>
      </c>
      <c r="C254" s="309"/>
      <c r="D254" s="309"/>
      <c r="E254" s="310"/>
      <c r="F254" s="310"/>
      <c r="G254" s="310"/>
      <c r="H254" s="310"/>
      <c r="I254" s="310"/>
      <c r="J254" s="310"/>
      <c r="K254" s="311"/>
      <c r="L254" s="311"/>
      <c r="M254" s="311"/>
      <c r="N254" s="239"/>
      <c r="O254" s="239"/>
    </row>
    <row r="255" spans="2:17" s="316" customFormat="1" ht="9.9499999999999993" customHeight="1" x14ac:dyDescent="0.2">
      <c r="B255" s="239"/>
      <c r="C255" s="239"/>
      <c r="D255" s="239"/>
      <c r="E255" s="239"/>
      <c r="F255" s="239"/>
      <c r="G255" s="239"/>
      <c r="H255" s="239"/>
      <c r="I255" s="239"/>
      <c r="J255" s="239"/>
      <c r="K255" s="239"/>
      <c r="L255" s="239"/>
      <c r="M255" s="239"/>
      <c r="N255" s="239"/>
      <c r="O255" s="239"/>
      <c r="P255" s="283"/>
    </row>
    <row r="256" spans="2:17" ht="9.9499999999999993" customHeight="1" x14ac:dyDescent="0.2">
      <c r="B256" s="252"/>
      <c r="C256" s="252"/>
      <c r="D256" s="252"/>
      <c r="E256" s="252"/>
      <c r="F256" s="252"/>
      <c r="G256" s="252"/>
      <c r="H256" s="252"/>
      <c r="I256" s="252"/>
      <c r="J256" s="252"/>
      <c r="K256" s="252"/>
      <c r="L256" s="252"/>
      <c r="M256" s="252"/>
      <c r="N256" s="252"/>
      <c r="O256" s="252"/>
      <c r="P256" s="252"/>
    </row>
    <row r="257" spans="2:16" ht="14.25" x14ac:dyDescent="0.2">
      <c r="B257" s="288"/>
      <c r="C257" s="288"/>
      <c r="D257" s="288"/>
      <c r="E257" s="288"/>
      <c r="F257" s="288"/>
      <c r="G257" s="288"/>
      <c r="H257" s="288"/>
      <c r="I257" s="288"/>
      <c r="J257" s="288"/>
      <c r="K257" s="288"/>
      <c r="L257" s="288"/>
      <c r="M257" s="288"/>
      <c r="N257" s="288"/>
      <c r="O257" s="288"/>
      <c r="P257" s="252"/>
    </row>
    <row r="258" spans="2:16" ht="14.25" x14ac:dyDescent="0.2">
      <c r="B258" s="289" t="s">
        <v>185</v>
      </c>
      <c r="C258" s="288"/>
      <c r="D258" s="288"/>
      <c r="E258" s="593"/>
      <c r="F258" s="594"/>
      <c r="G258" s="594"/>
      <c r="H258" s="594"/>
      <c r="I258" s="594"/>
      <c r="J258" s="594"/>
      <c r="K258" s="594"/>
      <c r="L258" s="594"/>
      <c r="M258" s="594"/>
      <c r="N258" s="595"/>
      <c r="O258" s="288"/>
      <c r="P258" s="252"/>
    </row>
    <row r="259" spans="2:16" ht="14.25" x14ac:dyDescent="0.2">
      <c r="B259" s="288"/>
      <c r="C259" s="288"/>
      <c r="D259" s="288"/>
      <c r="E259" s="288"/>
      <c r="F259" s="288"/>
      <c r="G259" s="288"/>
      <c r="H259" s="288"/>
      <c r="I259" s="288"/>
      <c r="J259" s="288"/>
      <c r="K259" s="288"/>
      <c r="L259" s="288"/>
      <c r="M259" s="288"/>
      <c r="N259" s="288"/>
      <c r="O259" s="288"/>
      <c r="P259" s="252"/>
    </row>
    <row r="260" spans="2:16" ht="15" thickBot="1" x14ac:dyDescent="0.25">
      <c r="B260" s="252"/>
      <c r="C260" s="252"/>
      <c r="D260" s="252"/>
      <c r="E260" s="252"/>
      <c r="F260" s="252"/>
      <c r="G260" s="252"/>
      <c r="H260" s="252"/>
      <c r="I260" s="252"/>
      <c r="J260" s="252"/>
      <c r="K260" s="252"/>
      <c r="L260" s="252"/>
      <c r="M260" s="252"/>
      <c r="N260" s="252"/>
      <c r="O260" s="252"/>
      <c r="P260" s="252"/>
    </row>
    <row r="261" spans="2:16" ht="27.75" customHeight="1" thickTop="1" thickBot="1" x14ac:dyDescent="0.25">
      <c r="B261" s="246" t="s">
        <v>540</v>
      </c>
      <c r="C261" s="626"/>
      <c r="D261" s="619"/>
      <c r="E261" s="619"/>
      <c r="F261" s="620"/>
      <c r="G261" s="91"/>
      <c r="H261" s="91"/>
      <c r="I261" s="290" t="str">
        <f>IF(C261="Autre","Préciser","")</f>
        <v/>
      </c>
      <c r="J261" s="625"/>
      <c r="K261" s="625"/>
      <c r="L261" s="625"/>
      <c r="M261" s="625"/>
      <c r="N261" s="91"/>
    </row>
    <row r="262" spans="2:16" ht="9.9499999999999993" customHeight="1" thickTop="1" x14ac:dyDescent="0.2">
      <c r="B262" s="256"/>
      <c r="C262" s="249"/>
      <c r="D262" s="249"/>
      <c r="E262" s="249"/>
      <c r="F262" s="249"/>
      <c r="G262" s="249"/>
      <c r="H262" s="249"/>
      <c r="I262" s="249"/>
      <c r="J262" s="249"/>
      <c r="K262" s="249"/>
      <c r="L262" s="249"/>
      <c r="M262" s="249"/>
      <c r="N262" s="249"/>
      <c r="O262" s="249"/>
    </row>
    <row r="263" spans="2:16" x14ac:dyDescent="0.2">
      <c r="C263" s="291"/>
      <c r="D263" s="249"/>
    </row>
    <row r="264" spans="2:16" ht="20.100000000000001" customHeight="1" thickBot="1" x14ac:dyDescent="0.25">
      <c r="C264" s="291"/>
      <c r="D264" s="249"/>
      <c r="F264" s="292">
        <v>2023</v>
      </c>
      <c r="G264" s="292">
        <v>2024</v>
      </c>
      <c r="H264" s="292">
        <v>2025</v>
      </c>
      <c r="I264" s="292">
        <v>2026</v>
      </c>
      <c r="J264" s="292">
        <v>2027</v>
      </c>
      <c r="K264" s="313"/>
      <c r="L264" s="277"/>
      <c r="M264" s="296"/>
    </row>
    <row r="265" spans="2:16" ht="20.100000000000001" customHeight="1" thickTop="1" thickBot="1" x14ac:dyDescent="0.25">
      <c r="B265" s="615" t="s">
        <v>42</v>
      </c>
      <c r="C265" s="615"/>
      <c r="D265" s="615"/>
      <c r="E265" s="616"/>
      <c r="F265" s="213"/>
      <c r="G265" s="213"/>
      <c r="H265" s="213"/>
      <c r="I265" s="213"/>
      <c r="J265" s="213"/>
      <c r="K265" s="313"/>
      <c r="L265" s="277"/>
      <c r="M265" s="296"/>
    </row>
    <row r="266" spans="2:16" ht="20.100000000000001" customHeight="1" thickTop="1" thickBot="1" x14ac:dyDescent="0.25">
      <c r="B266" s="281"/>
      <c r="C266" s="291"/>
      <c r="E266" s="295" t="s">
        <v>333</v>
      </c>
      <c r="F266" s="213"/>
      <c r="G266" s="213"/>
      <c r="H266" s="213"/>
      <c r="I266" s="213"/>
      <c r="J266" s="213"/>
      <c r="K266" s="313"/>
      <c r="L266" s="277"/>
      <c r="M266" s="296"/>
    </row>
    <row r="267" spans="2:16" ht="20.100000000000001" customHeight="1" thickTop="1" thickBot="1" x14ac:dyDescent="0.25">
      <c r="B267" s="281"/>
      <c r="C267" s="291"/>
      <c r="D267" s="617" t="s">
        <v>334</v>
      </c>
      <c r="E267" s="617"/>
      <c r="F267" s="213"/>
      <c r="G267" s="213"/>
      <c r="H267" s="213"/>
      <c r="I267" s="213"/>
      <c r="J267" s="213"/>
      <c r="K267" s="313"/>
      <c r="L267" s="277"/>
      <c r="M267" s="296"/>
    </row>
    <row r="268" spans="2:16" s="239" customFormat="1" ht="20.100000000000001" customHeight="1" thickTop="1" x14ac:dyDescent="0.2">
      <c r="B268" s="293"/>
      <c r="C268" s="314"/>
      <c r="F268" s="315"/>
      <c r="H268" s="293"/>
      <c r="I268" s="296"/>
      <c r="K268" s="293"/>
      <c r="M268" s="296"/>
    </row>
    <row r="269" spans="2:16" ht="9.9499999999999993" customHeight="1" thickTop="1" thickBot="1" x14ac:dyDescent="0.25"/>
    <row r="270" spans="2:16" ht="33.950000000000003" customHeight="1" thickTop="1" x14ac:dyDescent="0.2">
      <c r="B270" s="297" t="s">
        <v>72</v>
      </c>
      <c r="C270" s="581"/>
      <c r="D270" s="582"/>
      <c r="E270" s="582"/>
      <c r="F270" s="582"/>
      <c r="G270" s="582"/>
      <c r="H270" s="582"/>
      <c r="I270" s="582"/>
      <c r="J270" s="582"/>
      <c r="K270" s="582"/>
      <c r="L270" s="582"/>
      <c r="M270" s="582"/>
      <c r="N270" s="582"/>
      <c r="O270" s="583"/>
    </row>
    <row r="271" spans="2:16" ht="33.950000000000003" customHeight="1" x14ac:dyDescent="0.2">
      <c r="C271" s="584"/>
      <c r="D271" s="585"/>
      <c r="E271" s="585"/>
      <c r="F271" s="585"/>
      <c r="G271" s="585"/>
      <c r="H271" s="585"/>
      <c r="I271" s="585"/>
      <c r="J271" s="585"/>
      <c r="K271" s="585"/>
      <c r="L271" s="585"/>
      <c r="M271" s="585"/>
      <c r="N271" s="585"/>
      <c r="O271" s="586"/>
    </row>
    <row r="272" spans="2:16" ht="33.950000000000003" customHeight="1" x14ac:dyDescent="0.2">
      <c r="C272" s="584"/>
      <c r="D272" s="585"/>
      <c r="E272" s="585"/>
      <c r="F272" s="585"/>
      <c r="G272" s="585"/>
      <c r="H272" s="585"/>
      <c r="I272" s="585"/>
      <c r="J272" s="585"/>
      <c r="K272" s="585"/>
      <c r="L272" s="585"/>
      <c r="M272" s="585"/>
      <c r="N272" s="585"/>
      <c r="O272" s="586"/>
    </row>
    <row r="273" spans="2:15" ht="33.950000000000003" customHeight="1" thickBot="1" x14ac:dyDescent="0.25">
      <c r="C273" s="587"/>
      <c r="D273" s="588"/>
      <c r="E273" s="588"/>
      <c r="F273" s="588"/>
      <c r="G273" s="588"/>
      <c r="H273" s="588"/>
      <c r="I273" s="588"/>
      <c r="J273" s="588"/>
      <c r="K273" s="588"/>
      <c r="L273" s="588"/>
      <c r="M273" s="588"/>
      <c r="N273" s="588"/>
      <c r="O273" s="589"/>
    </row>
    <row r="274" spans="2:15" ht="9.9499999999999993" customHeight="1" thickTop="1" thickBot="1" x14ac:dyDescent="0.25">
      <c r="C274" s="298"/>
      <c r="D274" s="298"/>
      <c r="E274" s="298"/>
      <c r="F274" s="298"/>
      <c r="G274" s="298"/>
      <c r="H274" s="298"/>
      <c r="I274" s="298"/>
      <c r="J274" s="298"/>
      <c r="K274" s="298"/>
      <c r="L274" s="298"/>
      <c r="M274" s="298"/>
      <c r="N274" s="298"/>
      <c r="O274" s="298"/>
    </row>
    <row r="275" spans="2:15" ht="20.100000000000001" customHeight="1" thickTop="1" thickBot="1" x14ac:dyDescent="0.25">
      <c r="B275" s="246" t="s">
        <v>73</v>
      </c>
      <c r="E275" s="190"/>
    </row>
    <row r="276" spans="2:15" ht="9.9499999999999993" customHeight="1" thickTop="1" x14ac:dyDescent="0.2"/>
    <row r="277" spans="2:15" ht="9.9499999999999993" customHeight="1" x14ac:dyDescent="0.2"/>
    <row r="278" spans="2:15" ht="9.9499999999999993" customHeight="1" x14ac:dyDescent="0.2"/>
    <row r="279" spans="2:15" ht="30" customHeight="1" thickBot="1" x14ac:dyDescent="0.25">
      <c r="E279" s="292">
        <v>2023</v>
      </c>
      <c r="F279" s="292">
        <v>2024</v>
      </c>
      <c r="G279" s="292">
        <v>2025</v>
      </c>
      <c r="H279" s="292">
        <v>2026</v>
      </c>
      <c r="I279" s="292">
        <v>2027</v>
      </c>
    </row>
    <row r="280" spans="2:15" ht="20.100000000000001" customHeight="1" thickTop="1" thickBot="1" x14ac:dyDescent="0.25">
      <c r="B280" s="281" t="s">
        <v>74</v>
      </c>
      <c r="E280" s="213"/>
      <c r="F280" s="213"/>
      <c r="G280" s="213"/>
      <c r="H280" s="213"/>
      <c r="I280" s="213"/>
    </row>
    <row r="281" spans="2:15" ht="9.9499999999999993" customHeight="1" thickTop="1" x14ac:dyDescent="0.2">
      <c r="B281" s="299"/>
    </row>
    <row r="282" spans="2:15" ht="9.9499999999999993" customHeight="1" x14ac:dyDescent="0.2">
      <c r="B282" s="299"/>
    </row>
    <row r="283" spans="2:15" ht="9.9499999999999993" customHeight="1" thickBot="1" x14ac:dyDescent="0.25">
      <c r="B283" s="299"/>
    </row>
    <row r="284" spans="2:15" ht="20.100000000000001" customHeight="1" thickTop="1" thickBot="1" x14ac:dyDescent="0.25">
      <c r="B284" s="281" t="s">
        <v>18</v>
      </c>
      <c r="E284" s="25"/>
      <c r="G284" s="281" t="s">
        <v>491</v>
      </c>
      <c r="I284" s="590"/>
      <c r="J284" s="591"/>
      <c r="K284" s="591"/>
      <c r="L284" s="591"/>
      <c r="M284" s="591"/>
      <c r="N284" s="591"/>
      <c r="O284" s="592"/>
    </row>
    <row r="285" spans="2:15" ht="9.9499999999999993" customHeight="1" thickTop="1" x14ac:dyDescent="0.2"/>
    <row r="286" spans="2:15" ht="13.5" thickBot="1" x14ac:dyDescent="0.25">
      <c r="B286" s="299" t="s">
        <v>492</v>
      </c>
    </row>
    <row r="287" spans="2:15" ht="13.5" thickTop="1" x14ac:dyDescent="0.2">
      <c r="C287" s="581"/>
      <c r="D287" s="582"/>
      <c r="E287" s="582"/>
      <c r="F287" s="582"/>
      <c r="G287" s="582"/>
      <c r="H287" s="582"/>
      <c r="I287" s="582"/>
      <c r="J287" s="582"/>
      <c r="K287" s="582"/>
      <c r="L287" s="582"/>
      <c r="M287" s="582"/>
      <c r="N287" s="582"/>
      <c r="O287" s="583"/>
    </row>
    <row r="288" spans="2:15" x14ac:dyDescent="0.2">
      <c r="C288" s="584"/>
      <c r="D288" s="585"/>
      <c r="E288" s="585"/>
      <c r="F288" s="585"/>
      <c r="G288" s="585"/>
      <c r="H288" s="585"/>
      <c r="I288" s="585"/>
      <c r="J288" s="585"/>
      <c r="K288" s="585"/>
      <c r="L288" s="585"/>
      <c r="M288" s="585"/>
      <c r="N288" s="585"/>
      <c r="O288" s="586"/>
    </row>
    <row r="289" spans="2:16" s="255" customFormat="1" ht="20.100000000000001" customHeight="1" thickBot="1" x14ac:dyDescent="0.3">
      <c r="C289" s="587"/>
      <c r="D289" s="588"/>
      <c r="E289" s="588"/>
      <c r="F289" s="588"/>
      <c r="G289" s="588"/>
      <c r="H289" s="588"/>
      <c r="I289" s="588"/>
      <c r="J289" s="588"/>
      <c r="K289" s="588"/>
      <c r="L289" s="588"/>
      <c r="M289" s="588"/>
      <c r="N289" s="588"/>
      <c r="O289" s="589"/>
    </row>
    <row r="290" spans="2:16" s="284" customFormat="1" ht="20.100000000000001" customHeight="1" thickTop="1" x14ac:dyDescent="0.25">
      <c r="C290" s="275"/>
      <c r="D290" s="275"/>
      <c r="E290" s="275"/>
      <c r="F290" s="275"/>
      <c r="G290" s="275"/>
      <c r="H290" s="275"/>
      <c r="I290" s="275"/>
      <c r="J290" s="275"/>
      <c r="K290" s="275"/>
      <c r="L290" s="275"/>
      <c r="M290" s="275"/>
      <c r="N290" s="275"/>
      <c r="O290" s="275"/>
    </row>
    <row r="291" spans="2:16" s="284" customFormat="1" ht="27" customHeight="1" x14ac:dyDescent="0.25">
      <c r="C291" s="275"/>
      <c r="D291" s="275"/>
      <c r="E291" s="275"/>
      <c r="F291" s="292">
        <v>2023</v>
      </c>
      <c r="G291" s="292">
        <v>2024</v>
      </c>
      <c r="H291" s="292">
        <v>20205</v>
      </c>
      <c r="I291" s="292">
        <v>2026</v>
      </c>
      <c r="J291" s="317">
        <v>2027</v>
      </c>
      <c r="K291" s="627"/>
      <c r="L291" s="611"/>
      <c r="M291" s="611"/>
      <c r="N291" s="611"/>
      <c r="O291" s="611"/>
    </row>
    <row r="292" spans="2:16" s="284" customFormat="1" ht="20.100000000000001" customHeight="1" thickBot="1" x14ac:dyDescent="0.3">
      <c r="B292" s="246" t="s">
        <v>482</v>
      </c>
      <c r="C292" s="275"/>
      <c r="D292" s="275"/>
      <c r="E292" s="275"/>
      <c r="F292" s="173"/>
      <c r="G292" s="173"/>
      <c r="H292" s="173"/>
      <c r="I292" s="173"/>
      <c r="J292" s="173"/>
      <c r="K292" s="184">
        <f>SUM(F292:J292)</f>
        <v>0</v>
      </c>
      <c r="L292" s="301"/>
      <c r="M292" s="301"/>
      <c r="N292" s="301"/>
      <c r="O292" s="301"/>
    </row>
    <row r="293" spans="2:16" s="284" customFormat="1" ht="20.100000000000001" customHeight="1" thickTop="1" thickBot="1" x14ac:dyDescent="0.3">
      <c r="B293" s="246"/>
      <c r="C293" s="275"/>
      <c r="D293" s="246" t="s">
        <v>513</v>
      </c>
      <c r="E293" s="275"/>
      <c r="F293" s="48"/>
      <c r="G293" s="48"/>
      <c r="H293" s="48"/>
      <c r="I293" s="48"/>
      <c r="J293" s="48"/>
      <c r="K293" s="184">
        <f>SUM(F293:J293)</f>
        <v>0</v>
      </c>
      <c r="L293" s="301"/>
      <c r="M293" s="301"/>
      <c r="N293" s="301"/>
      <c r="O293" s="301"/>
    </row>
    <row r="294" spans="2:16" s="284" customFormat="1" ht="27" customHeight="1" x14ac:dyDescent="0.25">
      <c r="B294" s="260"/>
      <c r="C294" s="275"/>
      <c r="D294" s="275"/>
      <c r="E294" s="275"/>
      <c r="F294" s="184"/>
      <c r="G294" s="275"/>
      <c r="H294" s="260"/>
      <c r="I294" s="275"/>
      <c r="J294" s="184"/>
      <c r="K294" s="301"/>
      <c r="L294" s="301"/>
      <c r="M294" s="301"/>
      <c r="N294" s="301"/>
      <c r="O294" s="301"/>
    </row>
    <row r="295" spans="2:16" ht="17.25" customHeight="1" x14ac:dyDescent="0.2"/>
    <row r="296" spans="2:16" s="283" customFormat="1" ht="20.100000000000001" customHeight="1" x14ac:dyDescent="0.2">
      <c r="B296" s="246" t="s">
        <v>474</v>
      </c>
      <c r="C296" s="239"/>
      <c r="D296" s="239"/>
      <c r="E296" s="239"/>
      <c r="F296" s="239"/>
      <c r="G296" s="239"/>
      <c r="H296" s="239"/>
      <c r="I296" s="239"/>
      <c r="J296" s="239"/>
      <c r="K296" s="239"/>
      <c r="L296" s="239"/>
      <c r="M296" s="239"/>
      <c r="N296" s="239"/>
      <c r="O296" s="239"/>
    </row>
    <row r="297" spans="2:16" ht="20.100000000000001" customHeight="1" thickBot="1" x14ac:dyDescent="0.25">
      <c r="D297" s="276" t="s">
        <v>6</v>
      </c>
      <c r="E297" s="276" t="s">
        <v>49</v>
      </c>
      <c r="F297" s="276" t="s">
        <v>50</v>
      </c>
      <c r="G297" s="276" t="s">
        <v>51</v>
      </c>
      <c r="H297" s="276" t="s">
        <v>52</v>
      </c>
      <c r="I297" s="276" t="s">
        <v>7</v>
      </c>
      <c r="J297" s="276" t="s">
        <v>8</v>
      </c>
      <c r="K297" s="276" t="s">
        <v>9</v>
      </c>
      <c r="L297" s="276" t="s">
        <v>10</v>
      </c>
      <c r="M297" s="276" t="s">
        <v>11</v>
      </c>
      <c r="N297" s="276" t="s">
        <v>12</v>
      </c>
      <c r="O297" s="276" t="s">
        <v>13</v>
      </c>
    </row>
    <row r="298" spans="2:16" s="283" customFormat="1" ht="20.100000000000001" customHeight="1" thickTop="1" thickBot="1" x14ac:dyDescent="0.25">
      <c r="B298" s="302" t="str">
        <f>IF(F291&gt;=P298,"","Le coût total de cette modalité sollicité auprès de l'ARS ne peut pas excéder le coût total de la modalité")</f>
        <v/>
      </c>
      <c r="C298" s="303">
        <v>2023</v>
      </c>
      <c r="D298" s="174"/>
      <c r="E298" s="48"/>
      <c r="F298" s="48"/>
      <c r="G298" s="48"/>
      <c r="H298" s="48"/>
      <c r="I298" s="48"/>
      <c r="J298" s="48"/>
      <c r="K298" s="48"/>
      <c r="L298" s="48"/>
      <c r="M298" s="48"/>
      <c r="N298" s="48"/>
      <c r="O298" s="48"/>
      <c r="P298" s="304">
        <f>SUM(D298:O298)</f>
        <v>0</v>
      </c>
    </row>
    <row r="299" spans="2:16" s="283" customFormat="1" ht="20.100000000000001" customHeight="1" thickTop="1" thickBot="1" x14ac:dyDescent="0.25">
      <c r="B299" s="239"/>
      <c r="C299" s="303">
        <v>2024</v>
      </c>
      <c r="D299" s="174"/>
      <c r="E299" s="48"/>
      <c r="F299" s="48"/>
      <c r="G299" s="48"/>
      <c r="H299" s="48"/>
      <c r="I299" s="48"/>
      <c r="J299" s="48"/>
      <c r="K299" s="48"/>
      <c r="L299" s="48"/>
      <c r="M299" s="48"/>
      <c r="N299" s="48"/>
      <c r="O299" s="48"/>
    </row>
    <row r="300" spans="2:16" s="283" customFormat="1" ht="20.100000000000001" customHeight="1" thickTop="1" thickBot="1" x14ac:dyDescent="0.25">
      <c r="B300" s="239"/>
      <c r="C300" s="303">
        <v>2025</v>
      </c>
      <c r="D300" s="174"/>
      <c r="E300" s="48"/>
      <c r="F300" s="48"/>
      <c r="G300" s="48"/>
      <c r="H300" s="48"/>
      <c r="I300" s="48"/>
      <c r="J300" s="48"/>
      <c r="K300" s="48"/>
      <c r="L300" s="48"/>
      <c r="M300" s="48"/>
      <c r="N300" s="48"/>
      <c r="O300" s="48"/>
    </row>
    <row r="301" spans="2:16" s="283" customFormat="1" ht="20.100000000000001" customHeight="1" thickTop="1" thickBot="1" x14ac:dyDescent="0.25">
      <c r="B301" s="239"/>
      <c r="C301" s="303">
        <v>2026</v>
      </c>
      <c r="D301" s="174"/>
      <c r="E301" s="48"/>
      <c r="F301" s="48"/>
      <c r="G301" s="48"/>
      <c r="H301" s="48"/>
      <c r="I301" s="48"/>
      <c r="J301" s="48"/>
      <c r="K301" s="48"/>
      <c r="L301" s="48"/>
      <c r="M301" s="48"/>
      <c r="N301" s="48"/>
      <c r="O301" s="48"/>
    </row>
    <row r="302" spans="2:16" s="283" customFormat="1" ht="20.100000000000001" customHeight="1" thickTop="1" thickBot="1" x14ac:dyDescent="0.25">
      <c r="B302" s="239"/>
      <c r="C302" s="303">
        <v>2027</v>
      </c>
      <c r="D302" s="174"/>
      <c r="E302" s="48"/>
      <c r="F302" s="48"/>
      <c r="G302" s="48"/>
      <c r="H302" s="48"/>
      <c r="I302" s="48"/>
      <c r="J302" s="48"/>
      <c r="K302" s="48"/>
      <c r="L302" s="48"/>
      <c r="M302" s="48"/>
      <c r="N302" s="48"/>
      <c r="O302" s="48"/>
    </row>
    <row r="303" spans="2:16" s="283" customFormat="1" ht="20.100000000000001" customHeight="1" thickBot="1" x14ac:dyDescent="0.25">
      <c r="B303" s="239"/>
      <c r="C303" s="239"/>
      <c r="D303" s="239"/>
      <c r="E303" s="239"/>
      <c r="F303" s="239"/>
      <c r="G303" s="239"/>
      <c r="H303" s="239"/>
      <c r="I303" s="239"/>
      <c r="J303" s="239"/>
      <c r="K303" s="239"/>
      <c r="L303" s="239"/>
      <c r="M303" s="239"/>
      <c r="N303" s="239"/>
      <c r="O303" s="239"/>
    </row>
    <row r="304" spans="2:16" s="283" customFormat="1" ht="20.100000000000001" customHeight="1" thickTop="1" x14ac:dyDescent="0.2">
      <c r="B304" s="246" t="s">
        <v>344</v>
      </c>
      <c r="C304" s="246"/>
      <c r="D304" s="260"/>
      <c r="E304" s="581"/>
      <c r="F304" s="582"/>
      <c r="G304" s="582"/>
      <c r="H304" s="582"/>
      <c r="I304" s="582"/>
      <c r="J304" s="582"/>
      <c r="K304" s="582"/>
      <c r="L304" s="582"/>
      <c r="M304" s="582"/>
      <c r="N304" s="583"/>
    </row>
    <row r="305" spans="2:17" s="283" customFormat="1" ht="20.100000000000001" customHeight="1" x14ac:dyDescent="0.2">
      <c r="B305" s="239"/>
      <c r="C305" s="239"/>
      <c r="D305" s="239"/>
      <c r="E305" s="584"/>
      <c r="F305" s="585"/>
      <c r="G305" s="585"/>
      <c r="H305" s="585"/>
      <c r="I305" s="585"/>
      <c r="J305" s="585"/>
      <c r="K305" s="585"/>
      <c r="L305" s="585"/>
      <c r="M305" s="585"/>
      <c r="N305" s="586"/>
    </row>
    <row r="306" spans="2:17" s="283" customFormat="1" ht="20.100000000000001" customHeight="1" thickBot="1" x14ac:dyDescent="0.25">
      <c r="B306" s="239"/>
      <c r="C306" s="239"/>
      <c r="D306" s="239"/>
      <c r="E306" s="596"/>
      <c r="F306" s="597"/>
      <c r="G306" s="597"/>
      <c r="H306" s="597"/>
      <c r="I306" s="597"/>
      <c r="J306" s="597"/>
      <c r="K306" s="597"/>
      <c r="L306" s="597"/>
      <c r="M306" s="597"/>
      <c r="N306" s="598"/>
    </row>
    <row r="307" spans="2:17" s="283" customFormat="1" ht="20.100000000000001" customHeight="1" x14ac:dyDescent="0.2">
      <c r="B307" s="239"/>
      <c r="C307" s="239"/>
      <c r="D307" s="239"/>
      <c r="E307" s="239"/>
      <c r="F307" s="239"/>
      <c r="G307" s="239"/>
      <c r="H307" s="239"/>
      <c r="I307" s="239"/>
      <c r="J307" s="239"/>
      <c r="K307" s="239"/>
      <c r="L307" s="239"/>
      <c r="M307" s="239"/>
      <c r="N307" s="239"/>
      <c r="O307" s="239"/>
    </row>
    <row r="308" spans="2:17" s="283" customFormat="1" ht="20.100000000000001" customHeight="1" x14ac:dyDescent="0.2">
      <c r="B308" s="260" t="s">
        <v>317</v>
      </c>
      <c r="C308" s="239"/>
      <c r="D308" s="239"/>
      <c r="E308" s="239"/>
      <c r="F308" s="239"/>
      <c r="G308" s="239"/>
      <c r="H308" s="239"/>
      <c r="I308" s="239"/>
      <c r="J308" s="239"/>
      <c r="K308" s="239"/>
      <c r="L308" s="239"/>
      <c r="M308" s="239"/>
      <c r="N308" s="239"/>
      <c r="O308" s="239"/>
    </row>
    <row r="309" spans="2:17" s="283" customFormat="1" ht="9.9499999999999993" customHeight="1" x14ac:dyDescent="0.2">
      <c r="B309" s="239"/>
      <c r="C309" s="239"/>
      <c r="D309" s="239"/>
      <c r="E309" s="239"/>
      <c r="F309" s="239"/>
      <c r="G309" s="239"/>
      <c r="H309" s="239"/>
      <c r="I309" s="239"/>
      <c r="J309" s="239"/>
      <c r="K309" s="239"/>
      <c r="L309" s="239"/>
      <c r="M309" s="239"/>
      <c r="N309" s="239"/>
      <c r="O309" s="239"/>
    </row>
    <row r="310" spans="2:17" s="283" customFormat="1" ht="71.25" customHeight="1" thickBot="1" x14ac:dyDescent="0.25">
      <c r="B310" s="239"/>
      <c r="C310" s="307"/>
      <c r="D310" s="603" t="s">
        <v>331</v>
      </c>
      <c r="E310" s="604"/>
      <c r="F310" s="602"/>
      <c r="G310" s="599" t="s">
        <v>335</v>
      </c>
      <c r="H310" s="600"/>
      <c r="I310" s="601" t="s">
        <v>332</v>
      </c>
      <c r="J310" s="602"/>
      <c r="K310" s="607" t="s">
        <v>232</v>
      </c>
      <c r="L310" s="608"/>
      <c r="M310" s="608"/>
      <c r="N310" s="608"/>
      <c r="O310" s="609"/>
      <c r="Q310" s="239"/>
    </row>
    <row r="311" spans="2:17" s="283" customFormat="1" ht="35.1" customHeight="1" thickTop="1" thickBot="1" x14ac:dyDescent="0.25">
      <c r="B311" s="239"/>
      <c r="C311" s="308"/>
      <c r="D311" s="618"/>
      <c r="E311" s="619"/>
      <c r="F311" s="620"/>
      <c r="G311" s="606"/>
      <c r="H311" s="605"/>
      <c r="I311" s="605"/>
      <c r="J311" s="605"/>
      <c r="K311" s="621"/>
      <c r="L311" s="622"/>
      <c r="M311" s="622"/>
      <c r="N311" s="622"/>
      <c r="O311" s="623"/>
      <c r="P311" s="239"/>
      <c r="Q311" s="239"/>
    </row>
    <row r="312" spans="2:17" s="283" customFormat="1" ht="35.1" customHeight="1" thickTop="1" thickBot="1" x14ac:dyDescent="0.25">
      <c r="B312" s="239"/>
      <c r="C312" s="308"/>
      <c r="D312" s="621"/>
      <c r="E312" s="622"/>
      <c r="F312" s="623"/>
      <c r="G312" s="606"/>
      <c r="H312" s="605"/>
      <c r="I312" s="605"/>
      <c r="J312" s="605"/>
      <c r="K312" s="621"/>
      <c r="L312" s="622"/>
      <c r="M312" s="622"/>
      <c r="N312" s="622"/>
      <c r="O312" s="623"/>
      <c r="P312" s="239"/>
      <c r="Q312" s="239"/>
    </row>
    <row r="313" spans="2:17" s="283" customFormat="1" ht="35.1" customHeight="1" thickTop="1" thickBot="1" x14ac:dyDescent="0.25">
      <c r="B313" s="239"/>
      <c r="C313" s="308"/>
      <c r="D313" s="621"/>
      <c r="E313" s="622"/>
      <c r="F313" s="623"/>
      <c r="G313" s="606"/>
      <c r="H313" s="605"/>
      <c r="I313" s="605"/>
      <c r="J313" s="605"/>
      <c r="K313" s="621"/>
      <c r="L313" s="622"/>
      <c r="M313" s="622"/>
      <c r="N313" s="622"/>
      <c r="O313" s="623"/>
      <c r="P313" s="239"/>
      <c r="Q313" s="239"/>
    </row>
    <row r="314" spans="2:17" s="283" customFormat="1" ht="9.9499999999999993" customHeight="1" thickTop="1" x14ac:dyDescent="0.2">
      <c r="B314" s="239"/>
      <c r="C314" s="309"/>
      <c r="D314" s="309"/>
      <c r="E314" s="310"/>
      <c r="F314" s="310"/>
      <c r="G314" s="310"/>
      <c r="H314" s="310"/>
      <c r="I314" s="310"/>
      <c r="J314" s="310"/>
      <c r="K314" s="311"/>
      <c r="L314" s="311"/>
      <c r="M314" s="311"/>
      <c r="N314" s="239"/>
      <c r="O314" s="239"/>
    </row>
    <row r="315" spans="2:17" s="283" customFormat="1" ht="14.25" x14ac:dyDescent="0.2">
      <c r="B315" s="312" t="s">
        <v>312</v>
      </c>
      <c r="C315" s="309"/>
      <c r="D315" s="309"/>
      <c r="E315" s="310"/>
      <c r="F315" s="310"/>
      <c r="G315" s="310"/>
      <c r="H315" s="310"/>
      <c r="I315" s="310"/>
      <c r="J315" s="310"/>
      <c r="K315" s="311"/>
      <c r="L315" s="311"/>
      <c r="M315" s="311"/>
      <c r="N315" s="239"/>
      <c r="O315" s="239"/>
      <c r="P315" s="318"/>
    </row>
    <row r="316" spans="2:17" s="283" customFormat="1" ht="9.9499999999999993" customHeight="1" x14ac:dyDescent="0.2">
      <c r="B316" s="319"/>
      <c r="C316" s="318"/>
      <c r="D316" s="318"/>
      <c r="E316" s="318"/>
      <c r="F316" s="318"/>
      <c r="G316" s="318"/>
      <c r="H316" s="318"/>
      <c r="I316" s="318"/>
      <c r="J316" s="318"/>
      <c r="K316" s="318"/>
      <c r="L316" s="318"/>
      <c r="M316" s="318"/>
      <c r="N316" s="318"/>
      <c r="O316" s="318"/>
      <c r="P316" s="318"/>
    </row>
    <row r="317" spans="2:17" ht="9.9499999999999993" customHeight="1" x14ac:dyDescent="0.2">
      <c r="B317" s="252"/>
      <c r="C317" s="252"/>
      <c r="D317" s="252"/>
      <c r="E317" s="252"/>
      <c r="F317" s="252"/>
      <c r="G317" s="252"/>
      <c r="H317" s="252"/>
      <c r="I317" s="252"/>
      <c r="J317" s="252"/>
      <c r="K317" s="252"/>
      <c r="L317" s="252"/>
      <c r="M317" s="252"/>
      <c r="N317" s="252"/>
      <c r="O317" s="252"/>
      <c r="P317" s="252"/>
    </row>
    <row r="318" spans="2:17" ht="14.25" x14ac:dyDescent="0.2">
      <c r="B318" s="288"/>
      <c r="C318" s="288"/>
      <c r="D318" s="288"/>
      <c r="E318" s="288"/>
      <c r="F318" s="288"/>
      <c r="G318" s="288"/>
      <c r="H318" s="288"/>
      <c r="I318" s="288"/>
      <c r="J318" s="288"/>
      <c r="K318" s="288"/>
      <c r="L318" s="288"/>
      <c r="M318" s="288"/>
      <c r="N318" s="288"/>
      <c r="O318" s="288"/>
      <c r="P318" s="252"/>
    </row>
    <row r="319" spans="2:17" ht="14.25" x14ac:dyDescent="0.2">
      <c r="B319" s="289" t="s">
        <v>186</v>
      </c>
      <c r="C319" s="288"/>
      <c r="D319" s="288"/>
      <c r="E319" s="593"/>
      <c r="F319" s="594"/>
      <c r="G319" s="594"/>
      <c r="H319" s="594"/>
      <c r="I319" s="594"/>
      <c r="J319" s="594"/>
      <c r="K319" s="594"/>
      <c r="L319" s="594"/>
      <c r="M319" s="594"/>
      <c r="N319" s="595"/>
      <c r="O319" s="288"/>
      <c r="P319" s="252"/>
    </row>
    <row r="320" spans="2:17" ht="14.25" x14ac:dyDescent="0.2">
      <c r="B320" s="288"/>
      <c r="C320" s="288"/>
      <c r="D320" s="288"/>
      <c r="E320" s="288"/>
      <c r="F320" s="288"/>
      <c r="G320" s="288"/>
      <c r="H320" s="288"/>
      <c r="I320" s="288"/>
      <c r="J320" s="288"/>
      <c r="K320" s="288"/>
      <c r="L320" s="288"/>
      <c r="M320" s="288"/>
      <c r="N320" s="288"/>
      <c r="O320" s="288"/>
      <c r="P320" s="252"/>
    </row>
    <row r="321" spans="2:16" ht="15" thickBot="1" x14ac:dyDescent="0.25">
      <c r="B321" s="252"/>
      <c r="C321" s="252"/>
      <c r="D321" s="252"/>
      <c r="E321" s="252"/>
      <c r="F321" s="252"/>
      <c r="G321" s="252"/>
      <c r="H321" s="252"/>
      <c r="I321" s="252"/>
      <c r="J321" s="252"/>
      <c r="K321" s="252"/>
      <c r="L321" s="252"/>
      <c r="M321" s="252"/>
      <c r="N321" s="252"/>
      <c r="O321" s="252"/>
      <c r="P321" s="252"/>
    </row>
    <row r="322" spans="2:16" ht="27.75" customHeight="1" thickTop="1" thickBot="1" x14ac:dyDescent="0.25">
      <c r="B322" s="246" t="s">
        <v>540</v>
      </c>
      <c r="C322" s="626"/>
      <c r="D322" s="619"/>
      <c r="E322" s="619"/>
      <c r="F322" s="620"/>
      <c r="G322" s="91"/>
      <c r="H322" s="91"/>
      <c r="I322" s="290" t="str">
        <f>IF(C322="Autre","Préciser","")</f>
        <v/>
      </c>
      <c r="J322" s="625"/>
      <c r="K322" s="625"/>
      <c r="L322" s="625"/>
      <c r="M322" s="625"/>
      <c r="N322" s="91"/>
    </row>
    <row r="323" spans="2:16" ht="9.9499999999999993" customHeight="1" thickTop="1" x14ac:dyDescent="0.2">
      <c r="B323" s="256"/>
      <c r="C323" s="249"/>
      <c r="D323" s="249"/>
      <c r="E323" s="249"/>
      <c r="F323" s="249"/>
      <c r="G323" s="249"/>
      <c r="H323" s="249"/>
      <c r="I323" s="249"/>
      <c r="J323" s="249"/>
      <c r="K323" s="249"/>
      <c r="L323" s="249"/>
      <c r="M323" s="249"/>
      <c r="N323" s="249"/>
      <c r="O323" s="249"/>
    </row>
    <row r="324" spans="2:16" x14ac:dyDescent="0.2">
      <c r="C324" s="291"/>
      <c r="D324" s="249"/>
    </row>
    <row r="325" spans="2:16" ht="20.100000000000001" customHeight="1" thickBot="1" x14ac:dyDescent="0.25">
      <c r="C325" s="291"/>
      <c r="D325" s="249"/>
      <c r="F325" s="292">
        <v>2023</v>
      </c>
      <c r="G325" s="292">
        <v>2024</v>
      </c>
      <c r="H325" s="292">
        <v>2025</v>
      </c>
      <c r="I325" s="292">
        <v>2026</v>
      </c>
      <c r="J325" s="292">
        <v>2027</v>
      </c>
      <c r="K325" s="313"/>
      <c r="L325" s="277"/>
      <c r="M325" s="296"/>
    </row>
    <row r="326" spans="2:16" ht="20.100000000000001" customHeight="1" thickTop="1" thickBot="1" x14ac:dyDescent="0.25">
      <c r="B326" s="615" t="s">
        <v>42</v>
      </c>
      <c r="C326" s="615"/>
      <c r="D326" s="615"/>
      <c r="E326" s="616"/>
      <c r="F326" s="213"/>
      <c r="G326" s="213"/>
      <c r="H326" s="213"/>
      <c r="I326" s="213"/>
      <c r="J326" s="213"/>
      <c r="K326" s="313"/>
      <c r="L326" s="277"/>
      <c r="M326" s="296"/>
    </row>
    <row r="327" spans="2:16" ht="20.100000000000001" customHeight="1" thickTop="1" thickBot="1" x14ac:dyDescent="0.25">
      <c r="B327" s="281"/>
      <c r="C327" s="291"/>
      <c r="E327" s="295" t="s">
        <v>333</v>
      </c>
      <c r="F327" s="213"/>
      <c r="G327" s="213"/>
      <c r="H327" s="213"/>
      <c r="I327" s="213"/>
      <c r="J327" s="213"/>
      <c r="K327" s="313"/>
      <c r="L327" s="277"/>
      <c r="M327" s="296"/>
    </row>
    <row r="328" spans="2:16" ht="20.100000000000001" customHeight="1" thickTop="1" thickBot="1" x14ac:dyDescent="0.25">
      <c r="B328" s="281"/>
      <c r="C328" s="291"/>
      <c r="D328" s="617" t="s">
        <v>334</v>
      </c>
      <c r="E328" s="617"/>
      <c r="F328" s="213"/>
      <c r="G328" s="213"/>
      <c r="H328" s="213"/>
      <c r="I328" s="213"/>
      <c r="J328" s="213"/>
      <c r="K328" s="313"/>
      <c r="L328" s="277"/>
      <c r="M328" s="296"/>
    </row>
    <row r="329" spans="2:16" ht="13.5" thickTop="1" x14ac:dyDescent="0.2">
      <c r="C329" s="291"/>
      <c r="D329" s="249"/>
    </row>
    <row r="330" spans="2:16" ht="9.9499999999999993" customHeight="1" thickBot="1" x14ac:dyDescent="0.25"/>
    <row r="331" spans="2:16" ht="33.950000000000003" customHeight="1" thickTop="1" x14ac:dyDescent="0.2">
      <c r="B331" s="297" t="s">
        <v>72</v>
      </c>
      <c r="C331" s="581"/>
      <c r="D331" s="582"/>
      <c r="E331" s="582"/>
      <c r="F331" s="582"/>
      <c r="G331" s="582"/>
      <c r="H331" s="582"/>
      <c r="I331" s="582"/>
      <c r="J331" s="582"/>
      <c r="K331" s="582"/>
      <c r="L331" s="582"/>
      <c r="M331" s="582"/>
      <c r="N331" s="582"/>
      <c r="O331" s="583"/>
    </row>
    <row r="332" spans="2:16" ht="33.950000000000003" customHeight="1" x14ac:dyDescent="0.2">
      <c r="C332" s="584"/>
      <c r="D332" s="585"/>
      <c r="E332" s="585"/>
      <c r="F332" s="585"/>
      <c r="G332" s="585"/>
      <c r="H332" s="585"/>
      <c r="I332" s="585"/>
      <c r="J332" s="585"/>
      <c r="K332" s="585"/>
      <c r="L332" s="585"/>
      <c r="M332" s="585"/>
      <c r="N332" s="585"/>
      <c r="O332" s="586"/>
    </row>
    <row r="333" spans="2:16" ht="33.950000000000003" customHeight="1" x14ac:dyDescent="0.2">
      <c r="C333" s="584"/>
      <c r="D333" s="585"/>
      <c r="E333" s="585"/>
      <c r="F333" s="585"/>
      <c r="G333" s="585"/>
      <c r="H333" s="585"/>
      <c r="I333" s="585"/>
      <c r="J333" s="585"/>
      <c r="K333" s="585"/>
      <c r="L333" s="585"/>
      <c r="M333" s="585"/>
      <c r="N333" s="585"/>
      <c r="O333" s="586"/>
    </row>
    <row r="334" spans="2:16" ht="33.950000000000003" customHeight="1" thickBot="1" x14ac:dyDescent="0.25">
      <c r="C334" s="587"/>
      <c r="D334" s="588"/>
      <c r="E334" s="588"/>
      <c r="F334" s="588"/>
      <c r="G334" s="588"/>
      <c r="H334" s="588"/>
      <c r="I334" s="588"/>
      <c r="J334" s="588"/>
      <c r="K334" s="588"/>
      <c r="L334" s="588"/>
      <c r="M334" s="588"/>
      <c r="N334" s="588"/>
      <c r="O334" s="589"/>
    </row>
    <row r="335" spans="2:16" ht="9.9499999999999993" customHeight="1" thickTop="1" thickBot="1" x14ac:dyDescent="0.25">
      <c r="C335" s="298"/>
      <c r="D335" s="298"/>
      <c r="E335" s="298"/>
      <c r="F335" s="298"/>
      <c r="G335" s="298"/>
      <c r="H335" s="298"/>
      <c r="I335" s="298"/>
      <c r="J335" s="298"/>
      <c r="K335" s="298"/>
      <c r="L335" s="298"/>
      <c r="M335" s="298"/>
      <c r="N335" s="298"/>
      <c r="O335" s="298"/>
    </row>
    <row r="336" spans="2:16" ht="20.100000000000001" customHeight="1" thickTop="1" thickBot="1" x14ac:dyDescent="0.25">
      <c r="B336" s="246" t="s">
        <v>73</v>
      </c>
      <c r="E336" s="190"/>
    </row>
    <row r="337" spans="2:15" ht="9.9499999999999993" customHeight="1" thickTop="1" x14ac:dyDescent="0.2"/>
    <row r="338" spans="2:15" ht="9.9499999999999993" customHeight="1" x14ac:dyDescent="0.2"/>
    <row r="339" spans="2:15" ht="9.9499999999999993" customHeight="1" x14ac:dyDescent="0.2"/>
    <row r="340" spans="2:15" ht="30" customHeight="1" thickBot="1" x14ac:dyDescent="0.25">
      <c r="E340" s="292">
        <v>2023</v>
      </c>
      <c r="F340" s="292">
        <v>2024</v>
      </c>
      <c r="G340" s="292">
        <v>2025</v>
      </c>
      <c r="H340" s="292">
        <v>2026</v>
      </c>
      <c r="I340" s="292">
        <v>2027</v>
      </c>
    </row>
    <row r="341" spans="2:15" ht="20.100000000000001" customHeight="1" thickTop="1" thickBot="1" x14ac:dyDescent="0.25">
      <c r="B341" s="281" t="s">
        <v>74</v>
      </c>
      <c r="E341" s="213"/>
      <c r="F341" s="213"/>
      <c r="G341" s="213"/>
      <c r="H341" s="213"/>
      <c r="I341" s="213"/>
    </row>
    <row r="342" spans="2:15" ht="9.9499999999999993" customHeight="1" thickTop="1" x14ac:dyDescent="0.2">
      <c r="B342" s="299"/>
    </row>
    <row r="343" spans="2:15" ht="9.9499999999999993" customHeight="1" thickBot="1" x14ac:dyDescent="0.25">
      <c r="B343" s="299"/>
    </row>
    <row r="344" spans="2:15" ht="20.100000000000001" customHeight="1" thickTop="1" thickBot="1" x14ac:dyDescent="0.25">
      <c r="B344" s="281" t="s">
        <v>18</v>
      </c>
      <c r="E344" s="25"/>
      <c r="G344" s="281" t="s">
        <v>491</v>
      </c>
      <c r="I344" s="590"/>
      <c r="J344" s="591"/>
      <c r="K344" s="591"/>
      <c r="L344" s="591"/>
      <c r="M344" s="591"/>
      <c r="N344" s="591"/>
      <c r="O344" s="592"/>
    </row>
    <row r="345" spans="2:15" ht="9.9499999999999993" customHeight="1" thickTop="1" x14ac:dyDescent="0.2"/>
    <row r="346" spans="2:15" ht="13.5" thickBot="1" x14ac:dyDescent="0.25">
      <c r="B346" s="299" t="s">
        <v>492</v>
      </c>
    </row>
    <row r="347" spans="2:15" ht="13.5" thickTop="1" x14ac:dyDescent="0.2">
      <c r="C347" s="581"/>
      <c r="D347" s="582"/>
      <c r="E347" s="582"/>
      <c r="F347" s="582"/>
      <c r="G347" s="582"/>
      <c r="H347" s="582"/>
      <c r="I347" s="582"/>
      <c r="J347" s="582"/>
      <c r="K347" s="582"/>
      <c r="L347" s="582"/>
      <c r="M347" s="582"/>
      <c r="N347" s="582"/>
      <c r="O347" s="583"/>
    </row>
    <row r="348" spans="2:15" x14ac:dyDescent="0.2">
      <c r="C348" s="584"/>
      <c r="D348" s="585"/>
      <c r="E348" s="585"/>
      <c r="F348" s="585"/>
      <c r="G348" s="585"/>
      <c r="H348" s="585"/>
      <c r="I348" s="585"/>
      <c r="J348" s="585"/>
      <c r="K348" s="585"/>
      <c r="L348" s="585"/>
      <c r="M348" s="585"/>
      <c r="N348" s="585"/>
      <c r="O348" s="586"/>
    </row>
    <row r="349" spans="2:15" s="255" customFormat="1" ht="20.100000000000001" customHeight="1" thickBot="1" x14ac:dyDescent="0.3">
      <c r="C349" s="587"/>
      <c r="D349" s="588"/>
      <c r="E349" s="588"/>
      <c r="F349" s="588"/>
      <c r="G349" s="588"/>
      <c r="H349" s="588"/>
      <c r="I349" s="588"/>
      <c r="J349" s="588"/>
      <c r="K349" s="588"/>
      <c r="L349" s="588"/>
      <c r="M349" s="588"/>
      <c r="N349" s="588"/>
      <c r="O349" s="589"/>
    </row>
    <row r="350" spans="2:15" s="284" customFormat="1" ht="20.100000000000001" customHeight="1" thickTop="1" x14ac:dyDescent="0.25">
      <c r="C350" s="275"/>
      <c r="D350" s="275"/>
      <c r="E350" s="275"/>
      <c r="F350" s="275"/>
      <c r="G350" s="275"/>
      <c r="H350" s="275"/>
      <c r="I350" s="275"/>
      <c r="J350" s="275"/>
      <c r="K350" s="275"/>
      <c r="L350" s="275"/>
      <c r="M350" s="275"/>
      <c r="N350" s="275"/>
      <c r="O350" s="275"/>
    </row>
    <row r="351" spans="2:15" s="284" customFormat="1" ht="27" customHeight="1" x14ac:dyDescent="0.25">
      <c r="C351" s="275"/>
      <c r="D351" s="275"/>
      <c r="E351" s="275"/>
      <c r="F351" s="292">
        <v>2023</v>
      </c>
      <c r="G351" s="292">
        <v>2024</v>
      </c>
      <c r="H351" s="292">
        <v>20205</v>
      </c>
      <c r="I351" s="292">
        <v>2026</v>
      </c>
      <c r="J351" s="317">
        <v>2027</v>
      </c>
      <c r="K351" s="610"/>
      <c r="L351" s="611"/>
      <c r="M351" s="611"/>
      <c r="N351" s="611"/>
      <c r="O351" s="611"/>
    </row>
    <row r="352" spans="2:15" s="284" customFormat="1" ht="20.100000000000001" customHeight="1" thickBot="1" x14ac:dyDescent="0.3">
      <c r="B352" s="246" t="s">
        <v>482</v>
      </c>
      <c r="C352" s="275"/>
      <c r="D352" s="275"/>
      <c r="E352" s="275"/>
      <c r="F352" s="173"/>
      <c r="G352" s="173"/>
      <c r="H352" s="173"/>
      <c r="I352" s="173"/>
      <c r="J352" s="173"/>
      <c r="K352" s="184">
        <f>SUM(F352:J352)</f>
        <v>0</v>
      </c>
      <c r="L352" s="301"/>
      <c r="M352" s="301"/>
      <c r="N352" s="301"/>
      <c r="O352" s="301"/>
    </row>
    <row r="353" spans="2:16" s="284" customFormat="1" ht="20.100000000000001" customHeight="1" thickTop="1" thickBot="1" x14ac:dyDescent="0.3">
      <c r="B353" s="246"/>
      <c r="C353" s="275"/>
      <c r="D353" s="246" t="s">
        <v>513</v>
      </c>
      <c r="E353" s="275"/>
      <c r="F353" s="48"/>
      <c r="G353" s="48"/>
      <c r="H353" s="48"/>
      <c r="I353" s="48"/>
      <c r="J353" s="48"/>
      <c r="K353" s="184">
        <f>SUM(F353:J353)</f>
        <v>0</v>
      </c>
      <c r="L353" s="301"/>
      <c r="M353" s="301"/>
      <c r="N353" s="301"/>
      <c r="O353" s="301"/>
    </row>
    <row r="354" spans="2:16" s="284" customFormat="1" ht="27" customHeight="1" x14ac:dyDescent="0.25">
      <c r="B354" s="260"/>
      <c r="C354" s="275"/>
      <c r="D354" s="275"/>
      <c r="E354" s="275"/>
      <c r="F354" s="184"/>
      <c r="G354" s="275"/>
      <c r="H354" s="260"/>
      <c r="I354" s="275"/>
      <c r="J354" s="184"/>
      <c r="K354" s="301"/>
      <c r="L354" s="301"/>
      <c r="M354" s="301"/>
      <c r="N354" s="301"/>
      <c r="O354" s="301"/>
    </row>
    <row r="355" spans="2:16" s="283" customFormat="1" ht="20.100000000000001" customHeight="1" x14ac:dyDescent="0.2">
      <c r="B355" s="246" t="s">
        <v>474</v>
      </c>
      <c r="C355" s="239"/>
      <c r="D355" s="239"/>
      <c r="E355" s="239"/>
      <c r="F355" s="239"/>
      <c r="G355" s="239"/>
      <c r="H355" s="239"/>
      <c r="I355" s="239"/>
      <c r="J355" s="239"/>
      <c r="K355" s="239"/>
      <c r="L355" s="239"/>
      <c r="M355" s="239"/>
      <c r="N355" s="239"/>
      <c r="O355" s="239"/>
    </row>
    <row r="356" spans="2:16" ht="20.100000000000001" customHeight="1" thickBot="1" x14ac:dyDescent="0.25">
      <c r="D356" s="276" t="s">
        <v>6</v>
      </c>
      <c r="E356" s="276" t="s">
        <v>49</v>
      </c>
      <c r="F356" s="276" t="s">
        <v>50</v>
      </c>
      <c r="G356" s="276" t="s">
        <v>51</v>
      </c>
      <c r="H356" s="276" t="s">
        <v>52</v>
      </c>
      <c r="I356" s="276" t="s">
        <v>7</v>
      </c>
      <c r="J356" s="276" t="s">
        <v>8</v>
      </c>
      <c r="K356" s="276" t="s">
        <v>9</v>
      </c>
      <c r="L356" s="276" t="s">
        <v>10</v>
      </c>
      <c r="M356" s="276" t="s">
        <v>11</v>
      </c>
      <c r="N356" s="276" t="s">
        <v>12</v>
      </c>
      <c r="O356" s="276" t="s">
        <v>13</v>
      </c>
    </row>
    <row r="357" spans="2:16" s="283" customFormat="1" ht="20.100000000000001" customHeight="1" thickTop="1" thickBot="1" x14ac:dyDescent="0.25">
      <c r="B357" s="305"/>
      <c r="C357" s="303">
        <v>2023</v>
      </c>
      <c r="D357" s="174"/>
      <c r="E357" s="48"/>
      <c r="F357" s="48"/>
      <c r="G357" s="48"/>
      <c r="H357" s="48"/>
      <c r="I357" s="48"/>
      <c r="J357" s="48"/>
      <c r="K357" s="48"/>
      <c r="L357" s="48"/>
      <c r="M357" s="48"/>
      <c r="N357" s="48"/>
      <c r="O357" s="48"/>
      <c r="P357" s="304"/>
    </row>
    <row r="358" spans="2:16" s="283" customFormat="1" ht="20.100000000000001" customHeight="1" thickTop="1" thickBot="1" x14ac:dyDescent="0.25">
      <c r="B358" s="305"/>
      <c r="C358" s="303">
        <v>2024</v>
      </c>
      <c r="D358" s="174"/>
      <c r="E358" s="48"/>
      <c r="F358" s="48"/>
      <c r="G358" s="48"/>
      <c r="H358" s="48"/>
      <c r="I358" s="48"/>
      <c r="J358" s="48"/>
      <c r="K358" s="48"/>
      <c r="L358" s="48"/>
      <c r="M358" s="48"/>
      <c r="N358" s="48"/>
      <c r="O358" s="48"/>
      <c r="P358" s="304"/>
    </row>
    <row r="359" spans="2:16" s="283" customFormat="1" ht="20.100000000000001" customHeight="1" thickTop="1" thickBot="1" x14ac:dyDescent="0.25">
      <c r="B359" s="305"/>
      <c r="C359" s="303">
        <v>2025</v>
      </c>
      <c r="D359" s="174"/>
      <c r="E359" s="48"/>
      <c r="F359" s="48"/>
      <c r="G359" s="48"/>
      <c r="H359" s="48"/>
      <c r="I359" s="48"/>
      <c r="J359" s="48"/>
      <c r="K359" s="48"/>
      <c r="L359" s="48"/>
      <c r="M359" s="48"/>
      <c r="N359" s="48"/>
      <c r="O359" s="48"/>
      <c r="P359" s="304"/>
    </row>
    <row r="360" spans="2:16" s="283" customFormat="1" ht="20.100000000000001" customHeight="1" thickTop="1" thickBot="1" x14ac:dyDescent="0.25">
      <c r="B360" s="305"/>
      <c r="C360" s="303">
        <v>2026</v>
      </c>
      <c r="D360" s="174"/>
      <c r="E360" s="48"/>
      <c r="F360" s="48"/>
      <c r="G360" s="48"/>
      <c r="H360" s="48"/>
      <c r="I360" s="48"/>
      <c r="J360" s="48"/>
      <c r="K360" s="48"/>
      <c r="L360" s="48"/>
      <c r="M360" s="48"/>
      <c r="N360" s="48"/>
      <c r="O360" s="48"/>
      <c r="P360" s="304"/>
    </row>
    <row r="361" spans="2:16" s="283" customFormat="1" ht="20.100000000000001" customHeight="1" thickTop="1" thickBot="1" x14ac:dyDescent="0.25">
      <c r="B361" s="305"/>
      <c r="C361" s="303">
        <v>2027</v>
      </c>
      <c r="D361" s="174"/>
      <c r="E361" s="48"/>
      <c r="F361" s="48"/>
      <c r="G361" s="48"/>
      <c r="H361" s="48"/>
      <c r="I361" s="48"/>
      <c r="J361" s="48"/>
      <c r="K361" s="48"/>
      <c r="L361" s="48"/>
      <c r="M361" s="48"/>
      <c r="N361" s="48"/>
      <c r="O361" s="48"/>
      <c r="P361" s="304"/>
    </row>
    <row r="362" spans="2:16" s="283" customFormat="1" ht="20.100000000000001" customHeight="1" thickBot="1" x14ac:dyDescent="0.25">
      <c r="B362" s="239"/>
      <c r="C362" s="239"/>
      <c r="D362" s="239"/>
      <c r="E362" s="239"/>
      <c r="F362" s="239"/>
      <c r="G362" s="239"/>
      <c r="H362" s="239"/>
      <c r="I362" s="239"/>
      <c r="J362" s="239"/>
      <c r="K362" s="239"/>
      <c r="L362" s="239"/>
      <c r="M362" s="239"/>
      <c r="N362" s="239"/>
      <c r="O362" s="239"/>
    </row>
    <row r="363" spans="2:16" s="283" customFormat="1" ht="20.100000000000001" customHeight="1" thickTop="1" x14ac:dyDescent="0.2">
      <c r="B363" s="246" t="s">
        <v>344</v>
      </c>
      <c r="C363" s="246"/>
      <c r="D363" s="260"/>
      <c r="E363" s="581"/>
      <c r="F363" s="582"/>
      <c r="G363" s="582"/>
      <c r="H363" s="582"/>
      <c r="I363" s="582"/>
      <c r="J363" s="582"/>
      <c r="K363" s="582"/>
      <c r="L363" s="582"/>
      <c r="M363" s="582"/>
      <c r="N363" s="583"/>
    </row>
    <row r="364" spans="2:16" s="283" customFormat="1" ht="20.100000000000001" customHeight="1" x14ac:dyDescent="0.2">
      <c r="B364" s="239"/>
      <c r="C364" s="239"/>
      <c r="D364" s="239"/>
      <c r="E364" s="584"/>
      <c r="F364" s="585"/>
      <c r="G364" s="585"/>
      <c r="H364" s="585"/>
      <c r="I364" s="585"/>
      <c r="J364" s="585"/>
      <c r="K364" s="585"/>
      <c r="L364" s="585"/>
      <c r="M364" s="585"/>
      <c r="N364" s="586"/>
    </row>
    <row r="365" spans="2:16" s="283" customFormat="1" ht="20.100000000000001" customHeight="1" thickBot="1" x14ac:dyDescent="0.25">
      <c r="B365" s="239"/>
      <c r="C365" s="239"/>
      <c r="D365" s="239"/>
      <c r="E365" s="596"/>
      <c r="F365" s="597"/>
      <c r="G365" s="597"/>
      <c r="H365" s="597"/>
      <c r="I365" s="597"/>
      <c r="J365" s="597"/>
      <c r="K365" s="597"/>
      <c r="L365" s="597"/>
      <c r="M365" s="597"/>
      <c r="N365" s="598"/>
    </row>
    <row r="366" spans="2:16" s="283" customFormat="1" ht="20.100000000000001" customHeight="1" x14ac:dyDescent="0.2">
      <c r="B366" s="239"/>
      <c r="C366" s="239"/>
      <c r="D366" s="239"/>
      <c r="E366" s="239"/>
      <c r="F366" s="239"/>
      <c r="G366" s="239"/>
      <c r="H366" s="239"/>
      <c r="I366" s="239"/>
      <c r="J366" s="239"/>
      <c r="K366" s="239"/>
      <c r="L366" s="239"/>
      <c r="M366" s="239"/>
      <c r="N366" s="239"/>
      <c r="O366" s="239"/>
    </row>
    <row r="367" spans="2:16" s="283" customFormat="1" ht="20.100000000000001" customHeight="1" x14ac:dyDescent="0.2">
      <c r="B367" s="260" t="s">
        <v>317</v>
      </c>
      <c r="C367" s="239"/>
      <c r="D367" s="239"/>
      <c r="E367" s="239"/>
      <c r="F367" s="239"/>
      <c r="G367" s="239"/>
      <c r="H367" s="239"/>
      <c r="I367" s="239"/>
      <c r="J367" s="239"/>
      <c r="K367" s="239"/>
      <c r="L367" s="239"/>
      <c r="M367" s="239"/>
      <c r="N367" s="239"/>
      <c r="O367" s="239"/>
    </row>
    <row r="368" spans="2:16" s="283" customFormat="1" ht="9.9499999999999993" customHeight="1" x14ac:dyDescent="0.2">
      <c r="B368" s="239"/>
      <c r="C368" s="239"/>
      <c r="D368" s="239"/>
      <c r="E368" s="239"/>
      <c r="F368" s="239"/>
      <c r="G368" s="239"/>
      <c r="H368" s="239"/>
      <c r="I368" s="239"/>
      <c r="J368" s="239"/>
      <c r="K368" s="239"/>
      <c r="L368" s="239"/>
      <c r="M368" s="239"/>
      <c r="N368" s="239"/>
      <c r="O368" s="239"/>
    </row>
    <row r="369" spans="2:17" s="283" customFormat="1" ht="71.25" customHeight="1" thickBot="1" x14ac:dyDescent="0.25">
      <c r="B369" s="239"/>
      <c r="C369" s="307"/>
      <c r="D369" s="603" t="s">
        <v>331</v>
      </c>
      <c r="E369" s="604"/>
      <c r="F369" s="602"/>
      <c r="G369" s="599" t="s">
        <v>335</v>
      </c>
      <c r="H369" s="600"/>
      <c r="I369" s="601" t="s">
        <v>332</v>
      </c>
      <c r="J369" s="602"/>
      <c r="K369" s="607" t="s">
        <v>232</v>
      </c>
      <c r="L369" s="608"/>
      <c r="M369" s="608"/>
      <c r="N369" s="608"/>
      <c r="O369" s="609"/>
      <c r="Q369" s="239"/>
    </row>
    <row r="370" spans="2:17" s="283" customFormat="1" ht="35.1" customHeight="1" thickTop="1" thickBot="1" x14ac:dyDescent="0.25">
      <c r="B370" s="239"/>
      <c r="C370" s="308"/>
      <c r="D370" s="612"/>
      <c r="E370" s="613"/>
      <c r="F370" s="614"/>
      <c r="G370" s="577"/>
      <c r="H370" s="577"/>
      <c r="I370" s="577"/>
      <c r="J370" s="577"/>
      <c r="K370" s="578"/>
      <c r="L370" s="579"/>
      <c r="M370" s="579"/>
      <c r="N370" s="579"/>
      <c r="O370" s="580"/>
      <c r="P370" s="239"/>
      <c r="Q370" s="239"/>
    </row>
    <row r="371" spans="2:17" s="283" customFormat="1" ht="35.1" customHeight="1" thickTop="1" thickBot="1" x14ac:dyDescent="0.25">
      <c r="B371" s="239"/>
      <c r="C371" s="308"/>
      <c r="D371" s="578"/>
      <c r="E371" s="579"/>
      <c r="F371" s="580"/>
      <c r="G371" s="577"/>
      <c r="H371" s="577"/>
      <c r="I371" s="577"/>
      <c r="J371" s="577"/>
      <c r="K371" s="578"/>
      <c r="L371" s="579"/>
      <c r="M371" s="579"/>
      <c r="N371" s="579"/>
      <c r="O371" s="580"/>
      <c r="P371" s="239"/>
      <c r="Q371" s="239"/>
    </row>
    <row r="372" spans="2:17" s="283" customFormat="1" ht="35.1" customHeight="1" thickTop="1" thickBot="1" x14ac:dyDescent="0.25">
      <c r="B372" s="239"/>
      <c r="C372" s="308"/>
      <c r="D372" s="578"/>
      <c r="E372" s="579"/>
      <c r="F372" s="580"/>
      <c r="G372" s="577"/>
      <c r="H372" s="577"/>
      <c r="I372" s="577"/>
      <c r="J372" s="577"/>
      <c r="K372" s="578"/>
      <c r="L372" s="579"/>
      <c r="M372" s="579"/>
      <c r="N372" s="579"/>
      <c r="O372" s="580"/>
      <c r="P372" s="239"/>
      <c r="Q372" s="239"/>
    </row>
    <row r="373" spans="2:17" s="283" customFormat="1" ht="9.9499999999999993" customHeight="1" thickTop="1" x14ac:dyDescent="0.2">
      <c r="B373" s="239"/>
      <c r="C373" s="309"/>
      <c r="D373" s="309"/>
      <c r="E373" s="310"/>
      <c r="F373" s="310"/>
      <c r="G373" s="310"/>
      <c r="H373" s="310"/>
      <c r="I373" s="310"/>
      <c r="J373" s="310"/>
      <c r="K373" s="311"/>
      <c r="L373" s="311"/>
      <c r="M373" s="311"/>
      <c r="N373" s="239"/>
      <c r="O373" s="239"/>
    </row>
    <row r="374" spans="2:17" s="283" customFormat="1" ht="14.25" x14ac:dyDescent="0.2">
      <c r="B374" s="312" t="s">
        <v>312</v>
      </c>
      <c r="C374" s="309"/>
      <c r="D374" s="309"/>
      <c r="E374" s="310"/>
      <c r="F374" s="310"/>
      <c r="G374" s="310"/>
      <c r="H374" s="310"/>
      <c r="I374" s="310"/>
      <c r="J374" s="310"/>
      <c r="K374" s="311"/>
      <c r="L374" s="311"/>
      <c r="M374" s="311"/>
      <c r="N374" s="239"/>
      <c r="O374" s="239"/>
      <c r="P374" s="318"/>
    </row>
    <row r="375" spans="2:17" s="283" customFormat="1" ht="14.25" x14ac:dyDescent="0.2">
      <c r="B375" s="312"/>
      <c r="C375" s="309"/>
      <c r="D375" s="309"/>
      <c r="E375" s="310"/>
      <c r="F375" s="310"/>
      <c r="G375" s="310"/>
      <c r="H375" s="310"/>
      <c r="I375" s="310"/>
      <c r="J375" s="310"/>
      <c r="K375" s="311"/>
      <c r="L375" s="311"/>
      <c r="M375" s="311"/>
      <c r="N375" s="239"/>
      <c r="O375" s="239"/>
      <c r="P375" s="318"/>
    </row>
    <row r="376" spans="2:17" s="283" customFormat="1" ht="14.25" x14ac:dyDescent="0.2">
      <c r="B376" s="312"/>
      <c r="C376" s="309"/>
      <c r="D376" s="309"/>
      <c r="E376" s="310"/>
      <c r="F376" s="310"/>
      <c r="G376" s="310"/>
      <c r="H376" s="310"/>
      <c r="I376" s="310"/>
      <c r="J376" s="310"/>
      <c r="K376" s="311"/>
      <c r="L376" s="311"/>
      <c r="M376" s="311"/>
      <c r="N376" s="239"/>
      <c r="O376" s="239"/>
      <c r="P376" s="318"/>
    </row>
    <row r="377" spans="2:17" s="283" customFormat="1" ht="14.25" x14ac:dyDescent="0.2">
      <c r="B377" s="288"/>
      <c r="C377" s="288"/>
      <c r="D377" s="288"/>
      <c r="E377" s="288"/>
      <c r="F377" s="288"/>
      <c r="G377" s="288"/>
      <c r="H377" s="288"/>
      <c r="I377" s="288"/>
      <c r="J377" s="288"/>
      <c r="K377" s="288"/>
      <c r="L377" s="288"/>
      <c r="M377" s="288"/>
      <c r="N377" s="288"/>
      <c r="O377" s="288"/>
      <c r="P377" s="318"/>
    </row>
    <row r="378" spans="2:17" s="283" customFormat="1" ht="14.25" x14ac:dyDescent="0.2">
      <c r="B378" s="289" t="s">
        <v>500</v>
      </c>
      <c r="C378" s="288"/>
      <c r="D378" s="288"/>
      <c r="E378" s="593"/>
      <c r="F378" s="594"/>
      <c r="G378" s="594"/>
      <c r="H378" s="594"/>
      <c r="I378" s="594"/>
      <c r="J378" s="594"/>
      <c r="K378" s="594"/>
      <c r="L378" s="594"/>
      <c r="M378" s="594"/>
      <c r="N378" s="595"/>
      <c r="O378" s="288"/>
      <c r="P378" s="318"/>
    </row>
    <row r="379" spans="2:17" s="283" customFormat="1" ht="14.25" x14ac:dyDescent="0.2">
      <c r="B379" s="288"/>
      <c r="C379" s="288"/>
      <c r="D379" s="288"/>
      <c r="E379" s="288"/>
      <c r="F379" s="288"/>
      <c r="G379" s="288"/>
      <c r="H379" s="288"/>
      <c r="I379" s="288"/>
      <c r="J379" s="288"/>
      <c r="K379" s="288"/>
      <c r="L379" s="288"/>
      <c r="M379" s="288"/>
      <c r="N379" s="288"/>
      <c r="O379" s="288"/>
      <c r="P379" s="318"/>
    </row>
    <row r="380" spans="2:17" s="283" customFormat="1" ht="15" thickBot="1" x14ac:dyDescent="0.25">
      <c r="B380" s="252"/>
      <c r="C380" s="252"/>
      <c r="D380" s="252"/>
      <c r="E380" s="252"/>
      <c r="F380" s="252"/>
      <c r="G380" s="252"/>
      <c r="H380" s="252"/>
      <c r="I380" s="252"/>
      <c r="J380" s="252"/>
      <c r="K380" s="252"/>
      <c r="L380" s="252"/>
      <c r="M380" s="252"/>
      <c r="N380" s="252"/>
      <c r="O380" s="252"/>
      <c r="P380" s="318"/>
    </row>
    <row r="381" spans="2:17" ht="27.75" customHeight="1" thickTop="1" thickBot="1" x14ac:dyDescent="0.25">
      <c r="B381" s="246" t="s">
        <v>540</v>
      </c>
      <c r="C381" s="626"/>
      <c r="D381" s="619"/>
      <c r="E381" s="619"/>
      <c r="F381" s="620"/>
      <c r="G381" s="91"/>
      <c r="H381" s="91"/>
      <c r="I381" s="290" t="str">
        <f>IF(C381="Autre","Préciser","")</f>
        <v/>
      </c>
      <c r="J381" s="625"/>
      <c r="K381" s="625"/>
      <c r="L381" s="625"/>
      <c r="M381" s="625"/>
      <c r="N381" s="91"/>
    </row>
    <row r="382" spans="2:17" s="283" customFormat="1" ht="15" thickTop="1" x14ac:dyDescent="0.2">
      <c r="B382" s="256"/>
      <c r="C382" s="249"/>
      <c r="D382" s="249"/>
      <c r="E382" s="249"/>
      <c r="F382" s="249"/>
      <c r="G382" s="249"/>
      <c r="H382" s="249"/>
      <c r="I382" s="249"/>
      <c r="J382" s="249"/>
      <c r="K382" s="249"/>
      <c r="L382" s="249"/>
      <c r="M382" s="249"/>
      <c r="N382" s="249"/>
      <c r="O382" s="249"/>
      <c r="P382" s="318"/>
    </row>
    <row r="383" spans="2:17" s="283" customFormat="1" ht="14.25" x14ac:dyDescent="0.2">
      <c r="B383" s="237"/>
      <c r="C383" s="291"/>
      <c r="D383" s="249"/>
      <c r="E383" s="237"/>
      <c r="F383" s="237"/>
      <c r="G383" s="237"/>
      <c r="H383" s="237"/>
      <c r="I383" s="237"/>
      <c r="J383" s="237"/>
      <c r="K383" s="237"/>
      <c r="L383" s="237"/>
      <c r="M383" s="237"/>
      <c r="N383" s="237"/>
      <c r="O383" s="237"/>
      <c r="P383" s="318"/>
    </row>
    <row r="384" spans="2:17" ht="20.100000000000001" customHeight="1" thickBot="1" x14ac:dyDescent="0.25">
      <c r="C384" s="291"/>
      <c r="D384" s="249"/>
      <c r="F384" s="292">
        <v>2023</v>
      </c>
      <c r="G384" s="292">
        <v>2024</v>
      </c>
      <c r="H384" s="292">
        <v>2025</v>
      </c>
      <c r="I384" s="292">
        <v>2026</v>
      </c>
      <c r="J384" s="292">
        <v>2027</v>
      </c>
      <c r="K384" s="313"/>
      <c r="L384" s="277"/>
      <c r="M384" s="296"/>
    </row>
    <row r="385" spans="2:16" ht="20.100000000000001" customHeight="1" thickTop="1" thickBot="1" x14ac:dyDescent="0.25">
      <c r="B385" s="615" t="s">
        <v>42</v>
      </c>
      <c r="C385" s="615"/>
      <c r="D385" s="615"/>
      <c r="E385" s="616"/>
      <c r="F385" s="213"/>
      <c r="G385" s="213"/>
      <c r="H385" s="213"/>
      <c r="I385" s="213"/>
      <c r="J385" s="213"/>
      <c r="K385" s="313"/>
      <c r="L385" s="277"/>
      <c r="M385" s="296"/>
    </row>
    <row r="386" spans="2:16" ht="20.100000000000001" customHeight="1" thickTop="1" thickBot="1" x14ac:dyDescent="0.25">
      <c r="B386" s="281"/>
      <c r="C386" s="291"/>
      <c r="E386" s="295" t="s">
        <v>333</v>
      </c>
      <c r="F386" s="213"/>
      <c r="G386" s="213"/>
      <c r="H386" s="213"/>
      <c r="I386" s="213"/>
      <c r="J386" s="213"/>
      <c r="K386" s="313"/>
      <c r="L386" s="277"/>
      <c r="M386" s="296"/>
    </row>
    <row r="387" spans="2:16" ht="20.100000000000001" customHeight="1" thickTop="1" thickBot="1" x14ac:dyDescent="0.25">
      <c r="B387" s="281"/>
      <c r="C387" s="291"/>
      <c r="D387" s="617" t="s">
        <v>334</v>
      </c>
      <c r="E387" s="617"/>
      <c r="F387" s="213"/>
      <c r="G387" s="213"/>
      <c r="H387" s="213"/>
      <c r="I387" s="213"/>
      <c r="J387" s="213"/>
      <c r="K387" s="313"/>
      <c r="L387" s="277"/>
      <c r="M387" s="296"/>
    </row>
    <row r="388" spans="2:16" s="277" customFormat="1" ht="15" thickTop="1" x14ac:dyDescent="0.2">
      <c r="B388" s="293"/>
      <c r="C388" s="314"/>
      <c r="D388" s="239"/>
      <c r="E388" s="239"/>
      <c r="F388" s="315"/>
      <c r="G388" s="239"/>
      <c r="H388" s="293"/>
      <c r="I388" s="296"/>
      <c r="J388" s="239"/>
      <c r="K388" s="293"/>
      <c r="L388" s="239"/>
      <c r="M388" s="296"/>
      <c r="N388" s="239"/>
      <c r="O388" s="239"/>
      <c r="P388" s="320"/>
    </row>
    <row r="389" spans="2:16" s="283" customFormat="1" ht="15" thickBot="1" x14ac:dyDescent="0.25">
      <c r="B389" s="237"/>
      <c r="C389" s="237"/>
      <c r="D389" s="237"/>
      <c r="E389" s="237"/>
      <c r="F389" s="237"/>
      <c r="G389" s="237"/>
      <c r="H389" s="237"/>
      <c r="I389" s="237"/>
      <c r="J389" s="237"/>
      <c r="K389" s="237"/>
      <c r="L389" s="237"/>
      <c r="M389" s="237"/>
      <c r="N389" s="237"/>
      <c r="O389" s="237"/>
      <c r="P389" s="318"/>
    </row>
    <row r="390" spans="2:16" s="283" customFormat="1" ht="15" thickTop="1" x14ac:dyDescent="0.2">
      <c r="B390" s="297" t="s">
        <v>72</v>
      </c>
      <c r="C390" s="581"/>
      <c r="D390" s="582"/>
      <c r="E390" s="582"/>
      <c r="F390" s="582"/>
      <c r="G390" s="582"/>
      <c r="H390" s="582"/>
      <c r="I390" s="582"/>
      <c r="J390" s="582"/>
      <c r="K390" s="582"/>
      <c r="L390" s="582"/>
      <c r="M390" s="582"/>
      <c r="N390" s="582"/>
      <c r="O390" s="583"/>
      <c r="P390" s="318"/>
    </row>
    <row r="391" spans="2:16" s="283" customFormat="1" ht="14.25" x14ac:dyDescent="0.2">
      <c r="B391" s="237"/>
      <c r="C391" s="584"/>
      <c r="D391" s="585"/>
      <c r="E391" s="585"/>
      <c r="F391" s="585"/>
      <c r="G391" s="585"/>
      <c r="H391" s="585"/>
      <c r="I391" s="585"/>
      <c r="J391" s="585"/>
      <c r="K391" s="585"/>
      <c r="L391" s="585"/>
      <c r="M391" s="585"/>
      <c r="N391" s="585"/>
      <c r="O391" s="586"/>
      <c r="P391" s="318"/>
    </row>
    <row r="392" spans="2:16" s="283" customFormat="1" ht="14.25" x14ac:dyDescent="0.2">
      <c r="B392" s="237"/>
      <c r="C392" s="584"/>
      <c r="D392" s="585"/>
      <c r="E392" s="585"/>
      <c r="F392" s="585"/>
      <c r="G392" s="585"/>
      <c r="H392" s="585"/>
      <c r="I392" s="585"/>
      <c r="J392" s="585"/>
      <c r="K392" s="585"/>
      <c r="L392" s="585"/>
      <c r="M392" s="585"/>
      <c r="N392" s="585"/>
      <c r="O392" s="586"/>
      <c r="P392" s="318"/>
    </row>
    <row r="393" spans="2:16" s="283" customFormat="1" ht="15" thickBot="1" x14ac:dyDescent="0.25">
      <c r="B393" s="237"/>
      <c r="C393" s="587"/>
      <c r="D393" s="588"/>
      <c r="E393" s="588"/>
      <c r="F393" s="588"/>
      <c r="G393" s="588"/>
      <c r="H393" s="588"/>
      <c r="I393" s="588"/>
      <c r="J393" s="588"/>
      <c r="K393" s="588"/>
      <c r="L393" s="588"/>
      <c r="M393" s="588"/>
      <c r="N393" s="588"/>
      <c r="O393" s="589"/>
      <c r="P393" s="318"/>
    </row>
    <row r="394" spans="2:16" s="283" customFormat="1" ht="15.75" thickTop="1" thickBot="1" x14ac:dyDescent="0.25">
      <c r="B394" s="237"/>
      <c r="C394" s="298"/>
      <c r="D394" s="298"/>
      <c r="E394" s="298"/>
      <c r="F394" s="298"/>
      <c r="G394" s="298"/>
      <c r="H394" s="298"/>
      <c r="I394" s="298"/>
      <c r="J394" s="298"/>
      <c r="K394" s="298"/>
      <c r="L394" s="298"/>
      <c r="M394" s="298"/>
      <c r="N394" s="298"/>
      <c r="O394" s="298"/>
      <c r="P394" s="318"/>
    </row>
    <row r="395" spans="2:16" s="283" customFormat="1" ht="19.5" customHeight="1" thickTop="1" thickBot="1" x14ac:dyDescent="0.25">
      <c r="B395" s="246" t="s">
        <v>73</v>
      </c>
      <c r="C395" s="237"/>
      <c r="D395" s="237"/>
      <c r="E395" s="190"/>
      <c r="F395" s="237"/>
      <c r="G395" s="237"/>
      <c r="H395" s="237"/>
      <c r="I395" s="237"/>
      <c r="J395" s="237"/>
      <c r="K395" s="237"/>
      <c r="L395" s="237"/>
      <c r="M395" s="237"/>
      <c r="N395" s="237"/>
      <c r="O395" s="237"/>
      <c r="P395" s="318"/>
    </row>
    <row r="396" spans="2:16" s="283" customFormat="1" ht="15" thickTop="1" x14ac:dyDescent="0.2">
      <c r="B396" s="237"/>
      <c r="C396" s="237"/>
      <c r="D396" s="237"/>
      <c r="E396" s="237"/>
      <c r="F396" s="237"/>
      <c r="G396" s="237"/>
      <c r="H396" s="237"/>
      <c r="I396" s="237"/>
      <c r="J396" s="237"/>
      <c r="K396" s="237"/>
      <c r="L396" s="237"/>
      <c r="M396" s="237"/>
      <c r="N396" s="237"/>
      <c r="O396" s="237"/>
      <c r="P396" s="318"/>
    </row>
    <row r="397" spans="2:16" s="283" customFormat="1" ht="14.25" x14ac:dyDescent="0.2">
      <c r="B397" s="237"/>
      <c r="C397" s="237"/>
      <c r="D397" s="237"/>
      <c r="E397" s="237"/>
      <c r="F397" s="237"/>
      <c r="G397" s="237"/>
      <c r="H397" s="237"/>
      <c r="I397" s="237"/>
      <c r="J397" s="237"/>
      <c r="K397" s="237"/>
      <c r="L397" s="237"/>
      <c r="M397" s="237"/>
      <c r="N397" s="237"/>
      <c r="O397" s="237"/>
      <c r="P397" s="318"/>
    </row>
    <row r="398" spans="2:16" ht="30" customHeight="1" thickBot="1" x14ac:dyDescent="0.25">
      <c r="E398" s="292">
        <v>2023</v>
      </c>
      <c r="F398" s="292">
        <v>2024</v>
      </c>
      <c r="G398" s="292">
        <v>2025</v>
      </c>
      <c r="H398" s="292">
        <v>2026</v>
      </c>
      <c r="I398" s="292">
        <v>2027</v>
      </c>
    </row>
    <row r="399" spans="2:16" ht="20.100000000000001" customHeight="1" thickTop="1" thickBot="1" x14ac:dyDescent="0.25">
      <c r="B399" s="281" t="s">
        <v>74</v>
      </c>
      <c r="E399" s="213"/>
      <c r="F399" s="213"/>
      <c r="G399" s="213"/>
      <c r="H399" s="213"/>
      <c r="I399" s="213"/>
    </row>
    <row r="400" spans="2:16" s="283" customFormat="1" ht="15.75" thickTop="1" thickBot="1" x14ac:dyDescent="0.25">
      <c r="B400" s="299"/>
      <c r="C400" s="237"/>
      <c r="D400" s="237"/>
      <c r="E400" s="237"/>
      <c r="F400" s="237"/>
      <c r="G400" s="237"/>
      <c r="H400" s="237"/>
      <c r="I400" s="237"/>
      <c r="J400" s="237"/>
      <c r="K400" s="237"/>
      <c r="L400" s="237"/>
      <c r="M400" s="237"/>
      <c r="N400" s="237"/>
      <c r="O400" s="237"/>
      <c r="P400" s="318"/>
    </row>
    <row r="401" spans="2:16" s="283" customFormat="1" ht="22.5" customHeight="1" thickTop="1" thickBot="1" x14ac:dyDescent="0.25">
      <c r="B401" s="281" t="s">
        <v>18</v>
      </c>
      <c r="C401" s="237"/>
      <c r="D401" s="237"/>
      <c r="E401" s="25"/>
      <c r="F401" s="237"/>
      <c r="G401" s="281" t="s">
        <v>491</v>
      </c>
      <c r="H401" s="237"/>
      <c r="I401" s="590"/>
      <c r="J401" s="591"/>
      <c r="K401" s="591"/>
      <c r="L401" s="591"/>
      <c r="M401" s="591"/>
      <c r="N401" s="591"/>
      <c r="O401" s="592"/>
      <c r="P401" s="318"/>
    </row>
    <row r="402" spans="2:16" s="283" customFormat="1" ht="15" thickTop="1" x14ac:dyDescent="0.2">
      <c r="B402" s="237"/>
      <c r="C402" s="237"/>
      <c r="D402" s="237"/>
      <c r="E402" s="237"/>
      <c r="F402" s="237"/>
      <c r="G402" s="237"/>
      <c r="H402" s="237"/>
      <c r="I402" s="237"/>
      <c r="J402" s="237"/>
      <c r="K402" s="237"/>
      <c r="L402" s="237"/>
      <c r="M402" s="237"/>
      <c r="N402" s="237"/>
      <c r="O402" s="237"/>
      <c r="P402" s="318"/>
    </row>
    <row r="403" spans="2:16" s="283" customFormat="1" ht="15" thickBot="1" x14ac:dyDescent="0.25">
      <c r="B403" s="299" t="s">
        <v>492</v>
      </c>
      <c r="C403" s="237"/>
      <c r="D403" s="237"/>
      <c r="E403" s="237"/>
      <c r="F403" s="237"/>
      <c r="G403" s="237"/>
      <c r="H403" s="237"/>
      <c r="I403" s="237"/>
      <c r="J403" s="237"/>
      <c r="K403" s="237"/>
      <c r="L403" s="237"/>
      <c r="M403" s="237"/>
      <c r="N403" s="237"/>
      <c r="O403" s="237"/>
      <c r="P403" s="318"/>
    </row>
    <row r="404" spans="2:16" s="283" customFormat="1" ht="15" thickTop="1" x14ac:dyDescent="0.2">
      <c r="B404" s="237"/>
      <c r="C404" s="581"/>
      <c r="D404" s="582"/>
      <c r="E404" s="582"/>
      <c r="F404" s="582"/>
      <c r="G404" s="582"/>
      <c r="H404" s="582"/>
      <c r="I404" s="582"/>
      <c r="J404" s="582"/>
      <c r="K404" s="582"/>
      <c r="L404" s="582"/>
      <c r="M404" s="582"/>
      <c r="N404" s="582"/>
      <c r="O404" s="583"/>
      <c r="P404" s="318"/>
    </row>
    <row r="405" spans="2:16" s="283" customFormat="1" ht="14.25" x14ac:dyDescent="0.2">
      <c r="B405" s="237"/>
      <c r="C405" s="584"/>
      <c r="D405" s="585"/>
      <c r="E405" s="585"/>
      <c r="F405" s="585"/>
      <c r="G405" s="585"/>
      <c r="H405" s="585"/>
      <c r="I405" s="585"/>
      <c r="J405" s="585"/>
      <c r="K405" s="585"/>
      <c r="L405" s="585"/>
      <c r="M405" s="585"/>
      <c r="N405" s="585"/>
      <c r="O405" s="586"/>
      <c r="P405" s="318"/>
    </row>
    <row r="406" spans="2:16" s="283" customFormat="1" ht="15" thickBot="1" x14ac:dyDescent="0.25">
      <c r="B406" s="255"/>
      <c r="C406" s="587"/>
      <c r="D406" s="588"/>
      <c r="E406" s="588"/>
      <c r="F406" s="588"/>
      <c r="G406" s="588"/>
      <c r="H406" s="588"/>
      <c r="I406" s="588"/>
      <c r="J406" s="588"/>
      <c r="K406" s="588"/>
      <c r="L406" s="588"/>
      <c r="M406" s="588"/>
      <c r="N406" s="588"/>
      <c r="O406" s="589"/>
      <c r="P406" s="318"/>
    </row>
    <row r="407" spans="2:16" s="283" customFormat="1" ht="15" thickTop="1" x14ac:dyDescent="0.2">
      <c r="B407" s="284"/>
      <c r="C407" s="275"/>
      <c r="D407" s="275"/>
      <c r="E407" s="275"/>
      <c r="F407" s="275"/>
      <c r="G407" s="275"/>
      <c r="H407" s="275"/>
      <c r="I407" s="275"/>
      <c r="J407" s="275"/>
      <c r="K407" s="275"/>
      <c r="L407" s="275"/>
      <c r="M407" s="275"/>
      <c r="N407" s="275"/>
      <c r="O407" s="275"/>
      <c r="P407" s="318"/>
    </row>
    <row r="408" spans="2:16" s="284" customFormat="1" ht="27" customHeight="1" x14ac:dyDescent="0.25">
      <c r="C408" s="275"/>
      <c r="D408" s="275"/>
      <c r="E408" s="275"/>
      <c r="F408" s="292">
        <v>2023</v>
      </c>
      <c r="G408" s="292">
        <v>2024</v>
      </c>
      <c r="H408" s="292">
        <v>20205</v>
      </c>
      <c r="I408" s="292">
        <v>2026</v>
      </c>
      <c r="J408" s="317">
        <v>2027</v>
      </c>
      <c r="K408" s="610"/>
      <c r="L408" s="611"/>
      <c r="M408" s="611"/>
      <c r="N408" s="611"/>
      <c r="O408" s="611"/>
    </row>
    <row r="409" spans="2:16" s="284" customFormat="1" ht="20.100000000000001" customHeight="1" thickBot="1" x14ac:dyDescent="0.3">
      <c r="B409" s="246" t="s">
        <v>482</v>
      </c>
      <c r="C409" s="275"/>
      <c r="D409" s="275"/>
      <c r="E409" s="275"/>
      <c r="F409" s="173"/>
      <c r="G409" s="173"/>
      <c r="H409" s="173"/>
      <c r="I409" s="173"/>
      <c r="J409" s="173"/>
      <c r="K409" s="184">
        <f>SUM(F409:J409)</f>
        <v>0</v>
      </c>
      <c r="L409" s="301"/>
      <c r="M409" s="301"/>
      <c r="N409" s="301"/>
      <c r="O409" s="301"/>
    </row>
    <row r="410" spans="2:16" s="284" customFormat="1" ht="20.100000000000001" customHeight="1" thickTop="1" thickBot="1" x14ac:dyDescent="0.3">
      <c r="B410" s="246"/>
      <c r="C410" s="275"/>
      <c r="D410" s="246" t="s">
        <v>513</v>
      </c>
      <c r="E410" s="275"/>
      <c r="F410" s="48"/>
      <c r="G410" s="48"/>
      <c r="H410" s="48"/>
      <c r="I410" s="48"/>
      <c r="J410" s="48"/>
      <c r="K410" s="184">
        <f>SUM(F410:J410)</f>
        <v>0</v>
      </c>
      <c r="L410" s="301"/>
      <c r="M410" s="301"/>
      <c r="N410" s="301"/>
      <c r="O410" s="301"/>
    </row>
    <row r="411" spans="2:16" s="284" customFormat="1" ht="27" customHeight="1" x14ac:dyDescent="0.25">
      <c r="B411" s="260"/>
      <c r="C411" s="275"/>
      <c r="D411" s="275"/>
      <c r="E411" s="275"/>
      <c r="F411" s="184"/>
      <c r="G411" s="275"/>
      <c r="H411" s="260"/>
      <c r="I411" s="275"/>
      <c r="J411" s="184"/>
      <c r="K411" s="301"/>
      <c r="L411" s="301"/>
      <c r="M411" s="301"/>
      <c r="N411" s="301"/>
      <c r="O411" s="301"/>
    </row>
    <row r="412" spans="2:16" ht="17.25" customHeight="1" x14ac:dyDescent="0.2"/>
    <row r="413" spans="2:16" s="283" customFormat="1" ht="20.100000000000001" customHeight="1" x14ac:dyDescent="0.2">
      <c r="B413" s="246" t="s">
        <v>474</v>
      </c>
      <c r="C413" s="239"/>
      <c r="D413" s="239"/>
      <c r="E413" s="239"/>
      <c r="F413" s="239"/>
      <c r="G413" s="239"/>
      <c r="H413" s="239"/>
      <c r="I413" s="239"/>
      <c r="J413" s="239"/>
      <c r="K413" s="239"/>
      <c r="L413" s="239"/>
      <c r="M413" s="239"/>
      <c r="N413" s="239"/>
      <c r="O413" s="239"/>
    </row>
    <row r="414" spans="2:16" ht="20.100000000000001" customHeight="1" thickBot="1" x14ac:dyDescent="0.25">
      <c r="D414" s="276" t="s">
        <v>6</v>
      </c>
      <c r="E414" s="276" t="s">
        <v>49</v>
      </c>
      <c r="F414" s="276" t="s">
        <v>50</v>
      </c>
      <c r="G414" s="276" t="s">
        <v>51</v>
      </c>
      <c r="H414" s="276" t="s">
        <v>52</v>
      </c>
      <c r="I414" s="276" t="s">
        <v>7</v>
      </c>
      <c r="J414" s="276" t="s">
        <v>8</v>
      </c>
      <c r="K414" s="276" t="s">
        <v>9</v>
      </c>
      <c r="L414" s="276" t="s">
        <v>10</v>
      </c>
      <c r="M414" s="276" t="s">
        <v>11</v>
      </c>
      <c r="N414" s="276" t="s">
        <v>12</v>
      </c>
      <c r="O414" s="276" t="s">
        <v>13</v>
      </c>
    </row>
    <row r="415" spans="2:16" s="283" customFormat="1" ht="20.100000000000001" customHeight="1" thickTop="1" thickBot="1" x14ac:dyDescent="0.25">
      <c r="B415" s="302" t="str">
        <f>IF(F408&gt;=P415,"","Le coût total de cette modalité sollicité auprès de l'ARS ne peut pas excéder le coût total de la modalité")</f>
        <v/>
      </c>
      <c r="C415" s="303">
        <v>2023</v>
      </c>
      <c r="D415" s="174"/>
      <c r="E415" s="48"/>
      <c r="F415" s="48"/>
      <c r="G415" s="48"/>
      <c r="H415" s="48"/>
      <c r="I415" s="48"/>
      <c r="J415" s="48"/>
      <c r="K415" s="48"/>
      <c r="L415" s="48"/>
      <c r="M415" s="48"/>
      <c r="N415" s="48"/>
      <c r="O415" s="48"/>
      <c r="P415" s="304">
        <f>SUM(D415:O415)</f>
        <v>0</v>
      </c>
    </row>
    <row r="416" spans="2:16" s="283" customFormat="1" ht="20.100000000000001" customHeight="1" thickTop="1" thickBot="1" x14ac:dyDescent="0.25">
      <c r="B416" s="239"/>
      <c r="C416" s="303">
        <v>2024</v>
      </c>
      <c r="D416" s="174"/>
      <c r="E416" s="48"/>
      <c r="F416" s="48"/>
      <c r="G416" s="48"/>
      <c r="H416" s="48"/>
      <c r="I416" s="48"/>
      <c r="J416" s="48"/>
      <c r="K416" s="48"/>
      <c r="L416" s="48"/>
      <c r="M416" s="48"/>
      <c r="N416" s="48"/>
      <c r="O416" s="48"/>
    </row>
    <row r="417" spans="2:17" s="283" customFormat="1" ht="20.100000000000001" customHeight="1" thickTop="1" thickBot="1" x14ac:dyDescent="0.25">
      <c r="B417" s="239"/>
      <c r="C417" s="303">
        <v>2025</v>
      </c>
      <c r="D417" s="174"/>
      <c r="E417" s="48"/>
      <c r="F417" s="48"/>
      <c r="G417" s="48"/>
      <c r="H417" s="48"/>
      <c r="I417" s="48"/>
      <c r="J417" s="48"/>
      <c r="K417" s="48"/>
      <c r="L417" s="48"/>
      <c r="M417" s="48"/>
      <c r="N417" s="48"/>
      <c r="O417" s="48"/>
    </row>
    <row r="418" spans="2:17" s="283" customFormat="1" ht="20.100000000000001" customHeight="1" thickTop="1" thickBot="1" x14ac:dyDescent="0.25">
      <c r="B418" s="239"/>
      <c r="C418" s="303">
        <v>2026</v>
      </c>
      <c r="D418" s="174"/>
      <c r="E418" s="48"/>
      <c r="F418" s="48"/>
      <c r="G418" s="48"/>
      <c r="H418" s="48"/>
      <c r="I418" s="48"/>
      <c r="J418" s="48"/>
      <c r="K418" s="48"/>
      <c r="L418" s="48"/>
      <c r="M418" s="48"/>
      <c r="N418" s="48"/>
      <c r="O418" s="48"/>
    </row>
    <row r="419" spans="2:17" s="283" customFormat="1" ht="20.100000000000001" customHeight="1" thickTop="1" thickBot="1" x14ac:dyDescent="0.25">
      <c r="B419" s="239"/>
      <c r="C419" s="303">
        <v>2027</v>
      </c>
      <c r="D419" s="174"/>
      <c r="E419" s="48"/>
      <c r="F419" s="48"/>
      <c r="G419" s="48"/>
      <c r="H419" s="48"/>
      <c r="I419" s="48"/>
      <c r="J419" s="48"/>
      <c r="K419" s="48"/>
      <c r="L419" s="48"/>
      <c r="M419" s="48"/>
      <c r="N419" s="48"/>
      <c r="O419" s="48"/>
    </row>
    <row r="420" spans="2:17" s="283" customFormat="1" ht="20.100000000000001" customHeight="1" x14ac:dyDescent="0.2">
      <c r="B420" s="239"/>
      <c r="C420" s="239"/>
      <c r="D420" s="239"/>
      <c r="E420" s="239"/>
      <c r="F420" s="239"/>
      <c r="G420" s="239"/>
      <c r="H420" s="239"/>
      <c r="I420" s="239"/>
      <c r="J420" s="239"/>
      <c r="K420" s="239"/>
      <c r="L420" s="239"/>
      <c r="M420" s="239"/>
      <c r="N420" s="239"/>
      <c r="O420" s="239"/>
    </row>
    <row r="421" spans="2:17" s="283" customFormat="1" ht="20.100000000000001" customHeight="1" thickBot="1" x14ac:dyDescent="0.25">
      <c r="B421" s="239"/>
      <c r="C421" s="239"/>
      <c r="D421" s="239"/>
      <c r="E421" s="239"/>
      <c r="F421" s="239"/>
      <c r="G421" s="239"/>
      <c r="H421" s="239"/>
      <c r="I421" s="239"/>
      <c r="J421" s="239"/>
      <c r="K421" s="239"/>
      <c r="L421" s="239"/>
      <c r="M421" s="239"/>
      <c r="N421" s="239"/>
      <c r="O421" s="239"/>
    </row>
    <row r="422" spans="2:17" s="283" customFormat="1" ht="20.100000000000001" customHeight="1" thickTop="1" x14ac:dyDescent="0.2">
      <c r="B422" s="246" t="s">
        <v>344</v>
      </c>
      <c r="C422" s="246"/>
      <c r="D422" s="260"/>
      <c r="E422" s="581"/>
      <c r="F422" s="582"/>
      <c r="G422" s="582"/>
      <c r="H422" s="582"/>
      <c r="I422" s="582"/>
      <c r="J422" s="582"/>
      <c r="K422" s="582"/>
      <c r="L422" s="582"/>
      <c r="M422" s="582"/>
      <c r="N422" s="583"/>
    </row>
    <row r="423" spans="2:17" s="283" customFormat="1" ht="20.100000000000001" customHeight="1" x14ac:dyDescent="0.2">
      <c r="B423" s="239"/>
      <c r="C423" s="239"/>
      <c r="D423" s="239"/>
      <c r="E423" s="584"/>
      <c r="F423" s="585"/>
      <c r="G423" s="585"/>
      <c r="H423" s="585"/>
      <c r="I423" s="585"/>
      <c r="J423" s="585"/>
      <c r="K423" s="585"/>
      <c r="L423" s="585"/>
      <c r="M423" s="585"/>
      <c r="N423" s="586"/>
    </row>
    <row r="424" spans="2:17" s="283" customFormat="1" ht="20.100000000000001" customHeight="1" thickBot="1" x14ac:dyDescent="0.25">
      <c r="B424" s="239"/>
      <c r="C424" s="239"/>
      <c r="D424" s="239"/>
      <c r="E424" s="596"/>
      <c r="F424" s="597"/>
      <c r="G424" s="597"/>
      <c r="H424" s="597"/>
      <c r="I424" s="597"/>
      <c r="J424" s="597"/>
      <c r="K424" s="597"/>
      <c r="L424" s="597"/>
      <c r="M424" s="597"/>
      <c r="N424" s="598"/>
    </row>
    <row r="425" spans="2:17" s="283" customFormat="1" ht="20.100000000000001" customHeight="1" x14ac:dyDescent="0.2">
      <c r="B425" s="239"/>
      <c r="C425" s="239"/>
      <c r="D425" s="239"/>
      <c r="E425" s="239"/>
      <c r="F425" s="239"/>
      <c r="G425" s="239"/>
      <c r="H425" s="239"/>
      <c r="I425" s="239"/>
      <c r="J425" s="239"/>
      <c r="K425" s="239"/>
      <c r="L425" s="239"/>
      <c r="M425" s="239"/>
      <c r="N425" s="239"/>
      <c r="O425" s="239"/>
    </row>
    <row r="426" spans="2:17" s="283" customFormat="1" ht="20.100000000000001" customHeight="1" x14ac:dyDescent="0.2">
      <c r="B426" s="260" t="s">
        <v>317</v>
      </c>
      <c r="C426" s="239"/>
      <c r="D426" s="239"/>
      <c r="E426" s="239"/>
      <c r="F426" s="239"/>
      <c r="G426" s="239"/>
      <c r="H426" s="239"/>
      <c r="I426" s="239"/>
      <c r="J426" s="239"/>
      <c r="K426" s="239"/>
      <c r="L426" s="239"/>
      <c r="M426" s="239"/>
      <c r="N426" s="239"/>
      <c r="O426" s="239"/>
    </row>
    <row r="427" spans="2:17" s="283" customFormat="1" ht="9.9499999999999993" customHeight="1" x14ac:dyDescent="0.2">
      <c r="B427" s="239"/>
      <c r="C427" s="239"/>
      <c r="D427" s="239"/>
      <c r="E427" s="239"/>
      <c r="F427" s="239"/>
      <c r="G427" s="239"/>
      <c r="H427" s="239"/>
      <c r="I427" s="239"/>
      <c r="J427" s="239"/>
      <c r="K427" s="239"/>
      <c r="L427" s="239"/>
      <c r="M427" s="239"/>
      <c r="N427" s="239"/>
      <c r="O427" s="239"/>
    </row>
    <row r="428" spans="2:17" s="283" customFormat="1" ht="71.25" customHeight="1" thickBot="1" x14ac:dyDescent="0.25">
      <c r="B428" s="239"/>
      <c r="C428" s="307"/>
      <c r="D428" s="603" t="s">
        <v>331</v>
      </c>
      <c r="E428" s="604"/>
      <c r="F428" s="602"/>
      <c r="G428" s="599" t="s">
        <v>335</v>
      </c>
      <c r="H428" s="600"/>
      <c r="I428" s="601" t="s">
        <v>332</v>
      </c>
      <c r="J428" s="602"/>
      <c r="K428" s="607" t="s">
        <v>232</v>
      </c>
      <c r="L428" s="608"/>
      <c r="M428" s="608"/>
      <c r="N428" s="608"/>
      <c r="O428" s="609"/>
      <c r="Q428" s="239"/>
    </row>
    <row r="429" spans="2:17" s="283" customFormat="1" ht="35.1" customHeight="1" thickTop="1" thickBot="1" x14ac:dyDescent="0.25">
      <c r="B429" s="239"/>
      <c r="C429" s="308"/>
      <c r="D429" s="612"/>
      <c r="E429" s="613"/>
      <c r="F429" s="614"/>
      <c r="G429" s="577"/>
      <c r="H429" s="577"/>
      <c r="I429" s="577"/>
      <c r="J429" s="577"/>
      <c r="K429" s="578"/>
      <c r="L429" s="579"/>
      <c r="M429" s="579"/>
      <c r="N429" s="579"/>
      <c r="O429" s="580"/>
      <c r="P429" s="239"/>
      <c r="Q429" s="239"/>
    </row>
    <row r="430" spans="2:17" s="283" customFormat="1" ht="35.1" customHeight="1" thickTop="1" thickBot="1" x14ac:dyDescent="0.25">
      <c r="B430" s="239"/>
      <c r="C430" s="308"/>
      <c r="D430" s="578"/>
      <c r="E430" s="579"/>
      <c r="F430" s="580"/>
      <c r="G430" s="577"/>
      <c r="H430" s="577"/>
      <c r="I430" s="577"/>
      <c r="J430" s="577"/>
      <c r="K430" s="578"/>
      <c r="L430" s="579"/>
      <c r="M430" s="579"/>
      <c r="N430" s="579"/>
      <c r="O430" s="580"/>
      <c r="P430" s="239"/>
      <c r="Q430" s="239"/>
    </row>
    <row r="431" spans="2:17" s="283" customFormat="1" ht="35.1" customHeight="1" thickTop="1" thickBot="1" x14ac:dyDescent="0.25">
      <c r="B431" s="239"/>
      <c r="C431" s="308"/>
      <c r="D431" s="578"/>
      <c r="E431" s="579"/>
      <c r="F431" s="580"/>
      <c r="G431" s="577"/>
      <c r="H431" s="577"/>
      <c r="I431" s="577"/>
      <c r="J431" s="577"/>
      <c r="K431" s="578"/>
      <c r="L431" s="579"/>
      <c r="M431" s="579"/>
      <c r="N431" s="579"/>
      <c r="O431" s="580"/>
      <c r="P431" s="239"/>
      <c r="Q431" s="239"/>
    </row>
    <row r="432" spans="2:17" s="283" customFormat="1" ht="15" thickTop="1" x14ac:dyDescent="0.2">
      <c r="B432" s="239"/>
      <c r="C432" s="309"/>
      <c r="D432" s="309"/>
      <c r="E432" s="310"/>
      <c r="F432" s="310"/>
      <c r="G432" s="310"/>
      <c r="H432" s="310"/>
      <c r="I432" s="310"/>
      <c r="J432" s="310"/>
      <c r="K432" s="311"/>
      <c r="L432" s="311"/>
      <c r="M432" s="311"/>
      <c r="N432" s="239"/>
      <c r="O432" s="239"/>
      <c r="P432" s="318"/>
    </row>
    <row r="433" spans="2:16" s="283" customFormat="1" ht="14.25" x14ac:dyDescent="0.2">
      <c r="B433" s="312" t="s">
        <v>312</v>
      </c>
      <c r="C433" s="309"/>
      <c r="D433" s="309"/>
      <c r="E433" s="310"/>
      <c r="F433" s="310"/>
      <c r="G433" s="310"/>
      <c r="H433" s="310"/>
      <c r="I433" s="310"/>
      <c r="J433" s="310"/>
      <c r="K433" s="311"/>
      <c r="L433" s="311"/>
      <c r="M433" s="311"/>
      <c r="N433" s="239"/>
      <c r="O433" s="239"/>
      <c r="P433" s="318"/>
    </row>
    <row r="434" spans="2:16" s="283" customFormat="1" ht="14.25" x14ac:dyDescent="0.2">
      <c r="B434" s="312"/>
      <c r="C434" s="309"/>
      <c r="D434" s="309"/>
      <c r="E434" s="310"/>
      <c r="F434" s="310"/>
      <c r="G434" s="310"/>
      <c r="H434" s="310"/>
      <c r="I434" s="310"/>
      <c r="J434" s="310"/>
      <c r="K434" s="311"/>
      <c r="L434" s="311"/>
      <c r="M434" s="311"/>
      <c r="N434" s="239"/>
      <c r="O434" s="239"/>
      <c r="P434" s="318"/>
    </row>
    <row r="435" spans="2:16" s="283" customFormat="1" ht="14.25" x14ac:dyDescent="0.2">
      <c r="B435" s="312"/>
      <c r="C435" s="309"/>
      <c r="D435" s="309"/>
      <c r="E435" s="310"/>
      <c r="F435" s="310"/>
      <c r="G435" s="310"/>
      <c r="H435" s="310"/>
      <c r="I435" s="310"/>
      <c r="J435" s="310"/>
      <c r="K435" s="311"/>
      <c r="L435" s="311"/>
      <c r="M435" s="311"/>
      <c r="N435" s="239"/>
      <c r="O435" s="239"/>
      <c r="P435" s="318"/>
    </row>
    <row r="436" spans="2:16" s="283" customFormat="1" ht="14.25" x14ac:dyDescent="0.2">
      <c r="B436" s="288"/>
      <c r="C436" s="288"/>
      <c r="D436" s="288"/>
      <c r="E436" s="288"/>
      <c r="F436" s="288"/>
      <c r="G436" s="288"/>
      <c r="H436" s="288"/>
      <c r="I436" s="288"/>
      <c r="J436" s="288"/>
      <c r="K436" s="288"/>
      <c r="L436" s="288"/>
      <c r="M436" s="288"/>
      <c r="N436" s="288"/>
      <c r="O436" s="288"/>
      <c r="P436" s="318"/>
    </row>
    <row r="437" spans="2:16" s="283" customFormat="1" ht="14.25" x14ac:dyDescent="0.2">
      <c r="B437" s="289" t="s">
        <v>501</v>
      </c>
      <c r="C437" s="288"/>
      <c r="D437" s="288"/>
      <c r="E437" s="593"/>
      <c r="F437" s="594"/>
      <c r="G437" s="594"/>
      <c r="H437" s="594"/>
      <c r="I437" s="594"/>
      <c r="J437" s="594"/>
      <c r="K437" s="594"/>
      <c r="L437" s="594"/>
      <c r="M437" s="594"/>
      <c r="N437" s="595"/>
      <c r="O437" s="288"/>
      <c r="P437" s="318"/>
    </row>
    <row r="438" spans="2:16" s="283" customFormat="1" ht="14.25" x14ac:dyDescent="0.2">
      <c r="B438" s="288"/>
      <c r="C438" s="288"/>
      <c r="D438" s="288"/>
      <c r="E438" s="288"/>
      <c r="F438" s="288"/>
      <c r="G438" s="288"/>
      <c r="H438" s="288"/>
      <c r="I438" s="288"/>
      <c r="J438" s="288"/>
      <c r="K438" s="288"/>
      <c r="L438" s="288"/>
      <c r="M438" s="288"/>
      <c r="N438" s="288"/>
      <c r="O438" s="288"/>
      <c r="P438" s="318"/>
    </row>
    <row r="439" spans="2:16" s="283" customFormat="1" ht="15" thickBot="1" x14ac:dyDescent="0.25">
      <c r="B439" s="252"/>
      <c r="C439" s="252"/>
      <c r="D439" s="252"/>
      <c r="E439" s="252"/>
      <c r="F439" s="252"/>
      <c r="G439" s="252"/>
      <c r="H439" s="252"/>
      <c r="I439" s="252"/>
      <c r="J439" s="252"/>
      <c r="K439" s="252"/>
      <c r="L439" s="252"/>
      <c r="M439" s="252"/>
      <c r="N439" s="252"/>
      <c r="O439" s="252"/>
      <c r="P439" s="318"/>
    </row>
    <row r="440" spans="2:16" ht="27.75" customHeight="1" thickTop="1" thickBot="1" x14ac:dyDescent="0.25">
      <c r="B440" s="246" t="s">
        <v>540</v>
      </c>
      <c r="C440" s="626"/>
      <c r="D440" s="619"/>
      <c r="E440" s="619"/>
      <c r="F440" s="620"/>
      <c r="G440" s="91"/>
      <c r="H440" s="91"/>
      <c r="I440" s="290" t="str">
        <f>IF(C440="Autre","Préciser","")</f>
        <v/>
      </c>
      <c r="J440" s="625"/>
      <c r="K440" s="625"/>
      <c r="L440" s="625"/>
      <c r="M440" s="625"/>
      <c r="N440" s="91"/>
    </row>
    <row r="441" spans="2:16" s="283" customFormat="1" ht="15" thickTop="1" x14ac:dyDescent="0.2">
      <c r="B441" s="256"/>
      <c r="C441" s="249"/>
      <c r="D441" s="249"/>
      <c r="E441" s="249"/>
      <c r="F441" s="249"/>
      <c r="G441" s="249"/>
      <c r="H441" s="249"/>
      <c r="I441" s="249"/>
      <c r="J441" s="249"/>
      <c r="K441" s="249"/>
      <c r="L441" s="249"/>
      <c r="M441" s="249"/>
      <c r="N441" s="249"/>
      <c r="O441" s="249"/>
      <c r="P441" s="318"/>
    </row>
    <row r="442" spans="2:16" s="283" customFormat="1" ht="14.25" x14ac:dyDescent="0.2">
      <c r="B442" s="237"/>
      <c r="C442" s="291"/>
      <c r="D442" s="249"/>
      <c r="E442" s="237"/>
      <c r="F442" s="237"/>
      <c r="G442" s="237"/>
      <c r="H442" s="237"/>
      <c r="I442" s="237"/>
      <c r="J442" s="237"/>
      <c r="K442" s="237"/>
      <c r="L442" s="237"/>
      <c r="M442" s="237"/>
      <c r="N442" s="237"/>
      <c r="O442" s="237"/>
      <c r="P442" s="318"/>
    </row>
    <row r="443" spans="2:16" ht="20.100000000000001" customHeight="1" thickBot="1" x14ac:dyDescent="0.25">
      <c r="C443" s="291"/>
      <c r="D443" s="249"/>
      <c r="F443" s="292">
        <v>2023</v>
      </c>
      <c r="G443" s="292">
        <v>2024</v>
      </c>
      <c r="H443" s="292">
        <v>2025</v>
      </c>
      <c r="I443" s="292">
        <v>2026</v>
      </c>
      <c r="J443" s="292">
        <v>2027</v>
      </c>
      <c r="K443" s="313"/>
      <c r="L443" s="277"/>
      <c r="M443" s="296"/>
    </row>
    <row r="444" spans="2:16" ht="20.100000000000001" customHeight="1" thickTop="1" thickBot="1" x14ac:dyDescent="0.25">
      <c r="B444" s="615" t="s">
        <v>42</v>
      </c>
      <c r="C444" s="615"/>
      <c r="D444" s="615"/>
      <c r="E444" s="616"/>
      <c r="F444" s="213"/>
      <c r="G444" s="213"/>
      <c r="H444" s="213"/>
      <c r="I444" s="213"/>
      <c r="J444" s="213"/>
      <c r="K444" s="313"/>
      <c r="L444" s="277"/>
      <c r="M444" s="296"/>
    </row>
    <row r="445" spans="2:16" ht="20.100000000000001" customHeight="1" thickTop="1" thickBot="1" x14ac:dyDescent="0.25">
      <c r="B445" s="281"/>
      <c r="C445" s="291"/>
      <c r="E445" s="295" t="s">
        <v>333</v>
      </c>
      <c r="F445" s="213"/>
      <c r="G445" s="213"/>
      <c r="H445" s="213"/>
      <c r="I445" s="213"/>
      <c r="J445" s="213"/>
      <c r="K445" s="313"/>
      <c r="L445" s="277"/>
      <c r="M445" s="296"/>
    </row>
    <row r="446" spans="2:16" ht="20.100000000000001" customHeight="1" thickTop="1" thickBot="1" x14ac:dyDescent="0.25">
      <c r="B446" s="281"/>
      <c r="C446" s="291"/>
      <c r="D446" s="617" t="s">
        <v>334</v>
      </c>
      <c r="E446" s="617"/>
      <c r="F446" s="213"/>
      <c r="G446" s="213"/>
      <c r="H446" s="213"/>
      <c r="I446" s="213"/>
      <c r="J446" s="213"/>
      <c r="K446" s="313"/>
      <c r="L446" s="277"/>
      <c r="M446" s="296"/>
    </row>
    <row r="447" spans="2:16" s="277" customFormat="1" ht="15" thickTop="1" x14ac:dyDescent="0.2">
      <c r="B447" s="293"/>
      <c r="C447" s="314"/>
      <c r="D447" s="239"/>
      <c r="E447" s="239"/>
      <c r="F447" s="315"/>
      <c r="G447" s="239"/>
      <c r="H447" s="293"/>
      <c r="I447" s="296"/>
      <c r="J447" s="239"/>
      <c r="K447" s="293"/>
      <c r="L447" s="239"/>
      <c r="M447" s="296"/>
      <c r="N447" s="239"/>
      <c r="O447" s="239"/>
      <c r="P447" s="320"/>
    </row>
    <row r="448" spans="2:16" s="283" customFormat="1" ht="15" thickBot="1" x14ac:dyDescent="0.25">
      <c r="B448" s="237"/>
      <c r="C448" s="237"/>
      <c r="D448" s="237"/>
      <c r="E448" s="237"/>
      <c r="F448" s="237"/>
      <c r="G448" s="237"/>
      <c r="H448" s="237"/>
      <c r="I448" s="237"/>
      <c r="J448" s="237"/>
      <c r="K448" s="237"/>
      <c r="L448" s="237"/>
      <c r="M448" s="237"/>
      <c r="N448" s="237"/>
      <c r="O448" s="237"/>
      <c r="P448" s="318"/>
    </row>
    <row r="449" spans="2:16" s="283" customFormat="1" ht="15" thickTop="1" x14ac:dyDescent="0.2">
      <c r="B449" s="297" t="s">
        <v>72</v>
      </c>
      <c r="C449" s="581"/>
      <c r="D449" s="582"/>
      <c r="E449" s="582"/>
      <c r="F449" s="582"/>
      <c r="G449" s="582"/>
      <c r="H449" s="582"/>
      <c r="I449" s="582"/>
      <c r="J449" s="582"/>
      <c r="K449" s="582"/>
      <c r="L449" s="582"/>
      <c r="M449" s="582"/>
      <c r="N449" s="582"/>
      <c r="O449" s="583"/>
      <c r="P449" s="318"/>
    </row>
    <row r="450" spans="2:16" s="283" customFormat="1" ht="14.25" x14ac:dyDescent="0.2">
      <c r="B450" s="237"/>
      <c r="C450" s="584"/>
      <c r="D450" s="585"/>
      <c r="E450" s="585"/>
      <c r="F450" s="585"/>
      <c r="G450" s="585"/>
      <c r="H450" s="585"/>
      <c r="I450" s="585"/>
      <c r="J450" s="585"/>
      <c r="K450" s="585"/>
      <c r="L450" s="585"/>
      <c r="M450" s="585"/>
      <c r="N450" s="585"/>
      <c r="O450" s="586"/>
      <c r="P450" s="318"/>
    </row>
    <row r="451" spans="2:16" s="283" customFormat="1" ht="14.25" x14ac:dyDescent="0.2">
      <c r="B451" s="237"/>
      <c r="C451" s="584"/>
      <c r="D451" s="585"/>
      <c r="E451" s="585"/>
      <c r="F451" s="585"/>
      <c r="G451" s="585"/>
      <c r="H451" s="585"/>
      <c r="I451" s="585"/>
      <c r="J451" s="585"/>
      <c r="K451" s="585"/>
      <c r="L451" s="585"/>
      <c r="M451" s="585"/>
      <c r="N451" s="585"/>
      <c r="O451" s="586"/>
      <c r="P451" s="318"/>
    </row>
    <row r="452" spans="2:16" s="283" customFormat="1" ht="15" thickBot="1" x14ac:dyDescent="0.25">
      <c r="B452" s="237"/>
      <c r="C452" s="587"/>
      <c r="D452" s="588"/>
      <c r="E452" s="588"/>
      <c r="F452" s="588"/>
      <c r="G452" s="588"/>
      <c r="H452" s="588"/>
      <c r="I452" s="588"/>
      <c r="J452" s="588"/>
      <c r="K452" s="588"/>
      <c r="L452" s="588"/>
      <c r="M452" s="588"/>
      <c r="N452" s="588"/>
      <c r="O452" s="589"/>
      <c r="P452" s="318"/>
    </row>
    <row r="453" spans="2:16" s="283" customFormat="1" ht="15.75" thickTop="1" thickBot="1" x14ac:dyDescent="0.25">
      <c r="B453" s="237"/>
      <c r="C453" s="298"/>
      <c r="D453" s="298"/>
      <c r="E453" s="298"/>
      <c r="F453" s="298"/>
      <c r="G453" s="298"/>
      <c r="H453" s="298"/>
      <c r="I453" s="298"/>
      <c r="J453" s="298"/>
      <c r="K453" s="298"/>
      <c r="L453" s="298"/>
      <c r="M453" s="298"/>
      <c r="N453" s="298"/>
      <c r="O453" s="298"/>
      <c r="P453" s="318"/>
    </row>
    <row r="454" spans="2:16" s="283" customFormat="1" ht="15.75" thickTop="1" thickBot="1" x14ac:dyDescent="0.25">
      <c r="B454" s="246" t="s">
        <v>73</v>
      </c>
      <c r="C454" s="237"/>
      <c r="D454" s="237"/>
      <c r="E454" s="190"/>
      <c r="F454" s="237"/>
      <c r="G454" s="237"/>
      <c r="H454" s="237"/>
      <c r="I454" s="237"/>
      <c r="J454" s="237"/>
      <c r="K454" s="237"/>
      <c r="L454" s="237"/>
      <c r="M454" s="237"/>
      <c r="N454" s="237"/>
      <c r="O454" s="237"/>
      <c r="P454" s="318"/>
    </row>
    <row r="455" spans="2:16" s="283" customFormat="1" ht="15" thickTop="1" x14ac:dyDescent="0.2">
      <c r="B455" s="237"/>
      <c r="C455" s="237"/>
      <c r="D455" s="237"/>
      <c r="E455" s="237"/>
      <c r="F455" s="237"/>
      <c r="G455" s="237"/>
      <c r="H455" s="237"/>
      <c r="I455" s="237"/>
      <c r="J455" s="237"/>
      <c r="K455" s="237"/>
      <c r="L455" s="237"/>
      <c r="M455" s="237"/>
      <c r="N455" s="237"/>
      <c r="O455" s="237"/>
      <c r="P455" s="318"/>
    </row>
    <row r="456" spans="2:16" s="283" customFormat="1" ht="14.25" x14ac:dyDescent="0.2">
      <c r="B456" s="237"/>
      <c r="C456" s="237"/>
      <c r="D456" s="237"/>
      <c r="E456" s="237"/>
      <c r="F456" s="237"/>
      <c r="G456" s="237"/>
      <c r="H456" s="237"/>
      <c r="I456" s="237"/>
      <c r="J456" s="237"/>
      <c r="K456" s="237"/>
      <c r="L456" s="237"/>
      <c r="M456" s="237"/>
      <c r="N456" s="237"/>
      <c r="O456" s="237"/>
      <c r="P456" s="318"/>
    </row>
    <row r="457" spans="2:16" ht="30" customHeight="1" thickBot="1" x14ac:dyDescent="0.25">
      <c r="E457" s="292">
        <v>2023</v>
      </c>
      <c r="F457" s="292">
        <v>2024</v>
      </c>
      <c r="G457" s="292">
        <v>2025</v>
      </c>
      <c r="H457" s="292">
        <v>2026</v>
      </c>
      <c r="I457" s="292">
        <v>2027</v>
      </c>
    </row>
    <row r="458" spans="2:16" ht="20.100000000000001" customHeight="1" thickTop="1" thickBot="1" x14ac:dyDescent="0.25">
      <c r="B458" s="281" t="s">
        <v>74</v>
      </c>
      <c r="E458" s="213"/>
      <c r="F458" s="213"/>
      <c r="G458" s="213"/>
      <c r="H458" s="213"/>
      <c r="I458" s="213"/>
    </row>
    <row r="459" spans="2:16" s="277" customFormat="1" ht="15" thickTop="1" x14ac:dyDescent="0.2">
      <c r="B459" s="293"/>
      <c r="C459" s="239"/>
      <c r="D459" s="239"/>
      <c r="E459" s="275"/>
      <c r="F459" s="239"/>
      <c r="G459" s="239"/>
      <c r="H459" s="239"/>
      <c r="I459" s="239"/>
      <c r="J459" s="239"/>
      <c r="K459" s="239"/>
      <c r="L459" s="239"/>
      <c r="M459" s="239"/>
      <c r="N459" s="239"/>
      <c r="O459" s="239"/>
      <c r="P459" s="320"/>
    </row>
    <row r="460" spans="2:16" s="277" customFormat="1" ht="15" thickBot="1" x14ac:dyDescent="0.25">
      <c r="B460" s="293"/>
      <c r="C460" s="239"/>
      <c r="D460" s="239"/>
      <c r="E460" s="275"/>
      <c r="F460" s="239"/>
      <c r="G460" s="239"/>
      <c r="H460" s="239"/>
      <c r="I460" s="239"/>
      <c r="J460" s="239"/>
      <c r="K460" s="239"/>
      <c r="L460" s="239"/>
      <c r="M460" s="239"/>
      <c r="N460" s="239"/>
      <c r="O460" s="239"/>
      <c r="P460" s="320"/>
    </row>
    <row r="461" spans="2:16" s="283" customFormat="1" ht="15.75" thickTop="1" thickBot="1" x14ac:dyDescent="0.25">
      <c r="B461" s="281" t="s">
        <v>18</v>
      </c>
      <c r="C461" s="237"/>
      <c r="D461" s="237"/>
      <c r="E461" s="25"/>
      <c r="F461" s="237"/>
      <c r="G461" s="281" t="s">
        <v>491</v>
      </c>
      <c r="H461" s="237"/>
      <c r="I461" s="590"/>
      <c r="J461" s="591"/>
      <c r="K461" s="591"/>
      <c r="L461" s="591"/>
      <c r="M461" s="591"/>
      <c r="N461" s="591"/>
      <c r="O461" s="592"/>
      <c r="P461" s="318"/>
    </row>
    <row r="462" spans="2:16" s="283" customFormat="1" ht="15" thickTop="1" x14ac:dyDescent="0.2">
      <c r="B462" s="237"/>
      <c r="C462" s="237"/>
      <c r="D462" s="237"/>
      <c r="E462" s="237"/>
      <c r="F462" s="237"/>
      <c r="G462" s="237"/>
      <c r="H462" s="237"/>
      <c r="I462" s="237"/>
      <c r="J462" s="237"/>
      <c r="K462" s="237"/>
      <c r="L462" s="237"/>
      <c r="M462" s="237"/>
      <c r="N462" s="237"/>
      <c r="O462" s="237"/>
      <c r="P462" s="318"/>
    </row>
    <row r="463" spans="2:16" s="283" customFormat="1" ht="15" thickBot="1" x14ac:dyDescent="0.25">
      <c r="B463" s="299" t="s">
        <v>492</v>
      </c>
      <c r="C463" s="237"/>
      <c r="D463" s="237"/>
      <c r="E463" s="237"/>
      <c r="F463" s="237"/>
      <c r="G463" s="237"/>
      <c r="H463" s="237"/>
      <c r="I463" s="237"/>
      <c r="J463" s="237"/>
      <c r="K463" s="237"/>
      <c r="L463" s="237"/>
      <c r="M463" s="237"/>
      <c r="N463" s="237"/>
      <c r="O463" s="237"/>
      <c r="P463" s="318"/>
    </row>
    <row r="464" spans="2:16" s="283" customFormat="1" ht="15" thickTop="1" x14ac:dyDescent="0.2">
      <c r="B464" s="237"/>
      <c r="C464" s="581"/>
      <c r="D464" s="582"/>
      <c r="E464" s="582"/>
      <c r="F464" s="582"/>
      <c r="G464" s="582"/>
      <c r="H464" s="582"/>
      <c r="I464" s="582"/>
      <c r="J464" s="582"/>
      <c r="K464" s="582"/>
      <c r="L464" s="582"/>
      <c r="M464" s="582"/>
      <c r="N464" s="582"/>
      <c r="O464" s="583"/>
      <c r="P464" s="318"/>
    </row>
    <row r="465" spans="2:16" s="283" customFormat="1" ht="14.25" x14ac:dyDescent="0.2">
      <c r="B465" s="237"/>
      <c r="C465" s="584"/>
      <c r="D465" s="585"/>
      <c r="E465" s="585"/>
      <c r="F465" s="585"/>
      <c r="G465" s="585"/>
      <c r="H465" s="585"/>
      <c r="I465" s="585"/>
      <c r="J465" s="585"/>
      <c r="K465" s="585"/>
      <c r="L465" s="585"/>
      <c r="M465" s="585"/>
      <c r="N465" s="585"/>
      <c r="O465" s="586"/>
      <c r="P465" s="318"/>
    </row>
    <row r="466" spans="2:16" s="283" customFormat="1" ht="15" thickBot="1" x14ac:dyDescent="0.25">
      <c r="B466" s="255"/>
      <c r="C466" s="587"/>
      <c r="D466" s="588"/>
      <c r="E466" s="588"/>
      <c r="F466" s="588"/>
      <c r="G466" s="588"/>
      <c r="H466" s="588"/>
      <c r="I466" s="588"/>
      <c r="J466" s="588"/>
      <c r="K466" s="588"/>
      <c r="L466" s="588"/>
      <c r="M466" s="588"/>
      <c r="N466" s="588"/>
      <c r="O466" s="589"/>
      <c r="P466" s="318"/>
    </row>
    <row r="467" spans="2:16" s="283" customFormat="1" ht="15" thickTop="1" x14ac:dyDescent="0.2">
      <c r="B467" s="284"/>
      <c r="C467" s="275"/>
      <c r="D467" s="275"/>
      <c r="E467" s="275"/>
      <c r="F467" s="275"/>
      <c r="G467" s="275"/>
      <c r="H467" s="275"/>
      <c r="I467" s="275"/>
      <c r="J467" s="275"/>
      <c r="K467" s="275"/>
      <c r="L467" s="275"/>
      <c r="M467" s="275"/>
      <c r="N467" s="275"/>
      <c r="O467" s="275"/>
      <c r="P467" s="318"/>
    </row>
    <row r="468" spans="2:16" s="284" customFormat="1" ht="27" customHeight="1" x14ac:dyDescent="0.25">
      <c r="C468" s="275"/>
      <c r="D468" s="275"/>
      <c r="E468" s="275"/>
      <c r="F468" s="292">
        <v>2023</v>
      </c>
      <c r="G468" s="292">
        <v>2024</v>
      </c>
      <c r="H468" s="292">
        <v>20205</v>
      </c>
      <c r="I468" s="292">
        <v>2026</v>
      </c>
      <c r="J468" s="317">
        <v>2027</v>
      </c>
      <c r="K468" s="610"/>
      <c r="L468" s="611"/>
      <c r="M468" s="611"/>
      <c r="N468" s="611"/>
      <c r="O468" s="611"/>
    </row>
    <row r="469" spans="2:16" s="284" customFormat="1" ht="20.100000000000001" customHeight="1" thickBot="1" x14ac:dyDescent="0.3">
      <c r="B469" s="246" t="s">
        <v>482</v>
      </c>
      <c r="C469" s="275"/>
      <c r="D469" s="275"/>
      <c r="E469" s="275"/>
      <c r="F469" s="173"/>
      <c r="G469" s="173"/>
      <c r="H469" s="173"/>
      <c r="I469" s="173"/>
      <c r="J469" s="173"/>
      <c r="K469" s="184">
        <f>SUM(F469:J469)</f>
        <v>0</v>
      </c>
      <c r="L469" s="301"/>
      <c r="M469" s="301"/>
      <c r="N469" s="301"/>
      <c r="O469" s="301"/>
    </row>
    <row r="470" spans="2:16" s="284" customFormat="1" ht="20.100000000000001" customHeight="1" thickTop="1" thickBot="1" x14ac:dyDescent="0.3">
      <c r="B470" s="246"/>
      <c r="C470" s="275"/>
      <c r="D470" s="246" t="s">
        <v>513</v>
      </c>
      <c r="E470" s="275"/>
      <c r="F470" s="48"/>
      <c r="G470" s="48"/>
      <c r="H470" s="48"/>
      <c r="I470" s="48"/>
      <c r="J470" s="48"/>
      <c r="K470" s="184">
        <f>SUM(F470:J470)</f>
        <v>0</v>
      </c>
      <c r="L470" s="301"/>
      <c r="M470" s="301"/>
      <c r="N470" s="301"/>
      <c r="O470" s="301"/>
    </row>
    <row r="471" spans="2:16" s="284" customFormat="1" ht="12.75" customHeight="1" x14ac:dyDescent="0.25">
      <c r="B471" s="260"/>
      <c r="C471" s="275"/>
      <c r="D471" s="275"/>
      <c r="E471" s="275"/>
      <c r="F471" s="184"/>
      <c r="G471" s="275"/>
      <c r="H471" s="260"/>
      <c r="I471" s="275"/>
      <c r="J471" s="184"/>
      <c r="K471" s="301"/>
      <c r="L471" s="301"/>
      <c r="M471" s="301"/>
      <c r="N471" s="301"/>
      <c r="O471" s="301"/>
    </row>
    <row r="472" spans="2:16" ht="17.25" customHeight="1" x14ac:dyDescent="0.2"/>
    <row r="473" spans="2:16" s="283" customFormat="1" ht="20.100000000000001" customHeight="1" x14ac:dyDescent="0.2">
      <c r="B473" s="246" t="s">
        <v>474</v>
      </c>
      <c r="C473" s="239"/>
      <c r="D473" s="239"/>
      <c r="E473" s="239"/>
      <c r="F473" s="239"/>
      <c r="G473" s="239"/>
      <c r="H473" s="239"/>
      <c r="I473" s="239"/>
      <c r="J473" s="239"/>
      <c r="K473" s="239"/>
      <c r="L473" s="239"/>
      <c r="M473" s="239"/>
      <c r="N473" s="239"/>
      <c r="O473" s="239"/>
    </row>
    <row r="474" spans="2:16" ht="20.100000000000001" customHeight="1" thickBot="1" x14ac:dyDescent="0.25">
      <c r="D474" s="276" t="s">
        <v>6</v>
      </c>
      <c r="E474" s="276" t="s">
        <v>49</v>
      </c>
      <c r="F474" s="276" t="s">
        <v>50</v>
      </c>
      <c r="G474" s="276" t="s">
        <v>51</v>
      </c>
      <c r="H474" s="276" t="s">
        <v>52</v>
      </c>
      <c r="I474" s="276" t="s">
        <v>7</v>
      </c>
      <c r="J474" s="276" t="s">
        <v>8</v>
      </c>
      <c r="K474" s="276" t="s">
        <v>9</v>
      </c>
      <c r="L474" s="276" t="s">
        <v>10</v>
      </c>
      <c r="M474" s="276" t="s">
        <v>11</v>
      </c>
      <c r="N474" s="276" t="s">
        <v>12</v>
      </c>
      <c r="O474" s="276" t="s">
        <v>13</v>
      </c>
    </row>
    <row r="475" spans="2:16" s="283" customFormat="1" ht="20.100000000000001" customHeight="1" thickTop="1" thickBot="1" x14ac:dyDescent="0.25">
      <c r="B475" s="302" t="str">
        <f>IF(F465&gt;=P475,"","Le coût total de cette modalité sollicité auprès de l'ARS ne peut pas excéder le coût total de la modalité")</f>
        <v/>
      </c>
      <c r="C475" s="303">
        <v>2023</v>
      </c>
      <c r="D475" s="174"/>
      <c r="E475" s="48"/>
      <c r="F475" s="48"/>
      <c r="G475" s="48"/>
      <c r="H475" s="48"/>
      <c r="I475" s="48"/>
      <c r="J475" s="48"/>
      <c r="K475" s="48"/>
      <c r="L475" s="48"/>
      <c r="M475" s="48"/>
      <c r="N475" s="48"/>
      <c r="O475" s="48"/>
      <c r="P475" s="304">
        <f>SUM(D475:O475)</f>
        <v>0</v>
      </c>
    </row>
    <row r="476" spans="2:16" s="283" customFormat="1" ht="20.100000000000001" customHeight="1" thickTop="1" thickBot="1" x14ac:dyDescent="0.25">
      <c r="B476" s="239"/>
      <c r="C476" s="303">
        <v>2024</v>
      </c>
      <c r="D476" s="174"/>
      <c r="E476" s="48"/>
      <c r="F476" s="48"/>
      <c r="G476" s="48"/>
      <c r="H476" s="48"/>
      <c r="I476" s="48"/>
      <c r="J476" s="48"/>
      <c r="K476" s="48"/>
      <c r="L476" s="48"/>
      <c r="M476" s="48"/>
      <c r="N476" s="48"/>
      <c r="O476" s="48"/>
    </row>
    <row r="477" spans="2:16" s="283" customFormat="1" ht="20.100000000000001" customHeight="1" thickTop="1" thickBot="1" x14ac:dyDescent="0.25">
      <c r="B477" s="239"/>
      <c r="C477" s="303">
        <v>2025</v>
      </c>
      <c r="D477" s="174"/>
      <c r="E477" s="48"/>
      <c r="F477" s="48"/>
      <c r="G477" s="48"/>
      <c r="H477" s="48"/>
      <c r="I477" s="48"/>
      <c r="J477" s="48"/>
      <c r="K477" s="48"/>
      <c r="L477" s="48"/>
      <c r="M477" s="48"/>
      <c r="N477" s="48"/>
      <c r="O477" s="48"/>
    </row>
    <row r="478" spans="2:16" s="283" customFormat="1" ht="20.100000000000001" customHeight="1" thickTop="1" thickBot="1" x14ac:dyDescent="0.25">
      <c r="B478" s="239"/>
      <c r="C478" s="303">
        <v>2026</v>
      </c>
      <c r="D478" s="174"/>
      <c r="E478" s="48"/>
      <c r="F478" s="48"/>
      <c r="G478" s="48"/>
      <c r="H478" s="48"/>
      <c r="I478" s="48"/>
      <c r="J478" s="48"/>
      <c r="K478" s="48"/>
      <c r="L478" s="48"/>
      <c r="M478" s="48"/>
      <c r="N478" s="48"/>
      <c r="O478" s="48"/>
    </row>
    <row r="479" spans="2:16" s="283" customFormat="1" ht="20.100000000000001" customHeight="1" thickTop="1" thickBot="1" x14ac:dyDescent="0.25">
      <c r="B479" s="239"/>
      <c r="C479" s="303">
        <v>2027</v>
      </c>
      <c r="D479" s="174"/>
      <c r="E479" s="48"/>
      <c r="F479" s="48"/>
      <c r="G479" s="48"/>
      <c r="H479" s="48"/>
      <c r="I479" s="48"/>
      <c r="J479" s="48"/>
      <c r="K479" s="48"/>
      <c r="L479" s="48"/>
      <c r="M479" s="48"/>
      <c r="N479" s="48"/>
      <c r="O479" s="48"/>
    </row>
    <row r="480" spans="2:16" s="283" customFormat="1" ht="20.100000000000001" customHeight="1" x14ac:dyDescent="0.2">
      <c r="B480" s="239"/>
      <c r="C480" s="239"/>
      <c r="D480" s="239"/>
      <c r="E480" s="239"/>
      <c r="F480" s="239"/>
      <c r="G480" s="239"/>
      <c r="H480" s="239"/>
      <c r="I480" s="239"/>
      <c r="J480" s="239"/>
      <c r="K480" s="239"/>
      <c r="L480" s="239"/>
      <c r="M480" s="239"/>
      <c r="N480" s="239"/>
      <c r="O480" s="239"/>
    </row>
    <row r="481" spans="2:17" s="283" customFormat="1" ht="20.100000000000001" customHeight="1" thickBot="1" x14ac:dyDescent="0.25">
      <c r="B481" s="239"/>
      <c r="C481" s="239"/>
      <c r="D481" s="239"/>
      <c r="E481" s="239"/>
      <c r="F481" s="239"/>
      <c r="G481" s="239"/>
      <c r="H481" s="239"/>
      <c r="I481" s="239"/>
      <c r="J481" s="239"/>
      <c r="K481" s="239"/>
      <c r="L481" s="239"/>
      <c r="M481" s="239"/>
      <c r="N481" s="239"/>
      <c r="O481" s="239"/>
    </row>
    <row r="482" spans="2:17" s="283" customFormat="1" ht="20.100000000000001" customHeight="1" thickTop="1" x14ac:dyDescent="0.2">
      <c r="B482" s="246" t="s">
        <v>344</v>
      </c>
      <c r="C482" s="246"/>
      <c r="D482" s="260"/>
      <c r="E482" s="581"/>
      <c r="F482" s="582"/>
      <c r="G482" s="582"/>
      <c r="H482" s="582"/>
      <c r="I482" s="582"/>
      <c r="J482" s="582"/>
      <c r="K482" s="582"/>
      <c r="L482" s="582"/>
      <c r="M482" s="582"/>
      <c r="N482" s="583"/>
    </row>
    <row r="483" spans="2:17" s="283" customFormat="1" ht="20.100000000000001" customHeight="1" x14ac:dyDescent="0.2">
      <c r="B483" s="239"/>
      <c r="C483" s="239"/>
      <c r="D483" s="239"/>
      <c r="E483" s="584"/>
      <c r="F483" s="585"/>
      <c r="G483" s="585"/>
      <c r="H483" s="585"/>
      <c r="I483" s="585"/>
      <c r="J483" s="585"/>
      <c r="K483" s="585"/>
      <c r="L483" s="585"/>
      <c r="M483" s="585"/>
      <c r="N483" s="586"/>
    </row>
    <row r="484" spans="2:17" s="283" customFormat="1" ht="20.100000000000001" customHeight="1" thickBot="1" x14ac:dyDescent="0.25">
      <c r="B484" s="239"/>
      <c r="C484" s="239"/>
      <c r="D484" s="239"/>
      <c r="E484" s="596"/>
      <c r="F484" s="597"/>
      <c r="G484" s="597"/>
      <c r="H484" s="597"/>
      <c r="I484" s="597"/>
      <c r="J484" s="597"/>
      <c r="K484" s="597"/>
      <c r="L484" s="597"/>
      <c r="M484" s="597"/>
      <c r="N484" s="598"/>
    </row>
    <row r="485" spans="2:17" s="283" customFormat="1" ht="20.100000000000001" customHeight="1" x14ac:dyDescent="0.2">
      <c r="B485" s="239"/>
      <c r="C485" s="239"/>
      <c r="D485" s="239"/>
      <c r="E485" s="239"/>
      <c r="F485" s="239"/>
      <c r="G485" s="239"/>
      <c r="H485" s="239"/>
      <c r="I485" s="239"/>
      <c r="J485" s="239"/>
      <c r="K485" s="239"/>
      <c r="L485" s="239"/>
      <c r="M485" s="239"/>
      <c r="N485" s="239"/>
      <c r="O485" s="239"/>
    </row>
    <row r="486" spans="2:17" s="283" customFormat="1" ht="20.100000000000001" customHeight="1" x14ac:dyDescent="0.2">
      <c r="B486" s="260" t="s">
        <v>317</v>
      </c>
      <c r="C486" s="239"/>
      <c r="D486" s="239"/>
      <c r="E486" s="239"/>
      <c r="F486" s="239"/>
      <c r="G486" s="239"/>
      <c r="H486" s="239"/>
      <c r="I486" s="239"/>
      <c r="J486" s="239"/>
      <c r="K486" s="239"/>
      <c r="L486" s="239"/>
      <c r="M486" s="239"/>
      <c r="N486" s="239"/>
      <c r="O486" s="239"/>
    </row>
    <row r="487" spans="2:17" s="283" customFormat="1" ht="9.9499999999999993" customHeight="1" x14ac:dyDescent="0.2">
      <c r="B487" s="239"/>
      <c r="C487" s="239"/>
      <c r="D487" s="239"/>
      <c r="E487" s="239"/>
      <c r="F487" s="239"/>
      <c r="G487" s="239"/>
      <c r="H487" s="239"/>
      <c r="I487" s="239"/>
      <c r="J487" s="239"/>
      <c r="K487" s="239"/>
      <c r="L487" s="239"/>
      <c r="M487" s="239"/>
      <c r="N487" s="239"/>
      <c r="O487" s="239"/>
    </row>
    <row r="488" spans="2:17" s="283" customFormat="1" ht="71.25" customHeight="1" thickBot="1" x14ac:dyDescent="0.25">
      <c r="B488" s="239"/>
      <c r="C488" s="307"/>
      <c r="D488" s="603" t="s">
        <v>331</v>
      </c>
      <c r="E488" s="604"/>
      <c r="F488" s="602"/>
      <c r="G488" s="599" t="s">
        <v>335</v>
      </c>
      <c r="H488" s="600"/>
      <c r="I488" s="601" t="s">
        <v>332</v>
      </c>
      <c r="J488" s="602"/>
      <c r="K488" s="607" t="s">
        <v>232</v>
      </c>
      <c r="L488" s="608"/>
      <c r="M488" s="608"/>
      <c r="N488" s="608"/>
      <c r="O488" s="609"/>
      <c r="Q488" s="239"/>
    </row>
    <row r="489" spans="2:17" s="283" customFormat="1" ht="35.1" customHeight="1" thickTop="1" thickBot="1" x14ac:dyDescent="0.25">
      <c r="B489" s="239"/>
      <c r="C489" s="308"/>
      <c r="D489" s="612"/>
      <c r="E489" s="613"/>
      <c r="F489" s="614"/>
      <c r="G489" s="577"/>
      <c r="H489" s="577"/>
      <c r="I489" s="577"/>
      <c r="J489" s="577"/>
      <c r="K489" s="578"/>
      <c r="L489" s="579"/>
      <c r="M489" s="579"/>
      <c r="N489" s="579"/>
      <c r="O489" s="580"/>
      <c r="P489" s="239"/>
      <c r="Q489" s="239"/>
    </row>
    <row r="490" spans="2:17" s="283" customFormat="1" ht="35.1" customHeight="1" thickTop="1" thickBot="1" x14ac:dyDescent="0.25">
      <c r="B490" s="239"/>
      <c r="C490" s="308"/>
      <c r="D490" s="578"/>
      <c r="E490" s="579"/>
      <c r="F490" s="580"/>
      <c r="G490" s="577"/>
      <c r="H490" s="577"/>
      <c r="I490" s="577"/>
      <c r="J490" s="577"/>
      <c r="K490" s="578"/>
      <c r="L490" s="579"/>
      <c r="M490" s="579"/>
      <c r="N490" s="579"/>
      <c r="O490" s="580"/>
      <c r="P490" s="239"/>
      <c r="Q490" s="239"/>
    </row>
    <row r="491" spans="2:17" s="283" customFormat="1" ht="35.1" customHeight="1" thickTop="1" thickBot="1" x14ac:dyDescent="0.25">
      <c r="B491" s="239"/>
      <c r="C491" s="308"/>
      <c r="D491" s="578"/>
      <c r="E491" s="579"/>
      <c r="F491" s="580"/>
      <c r="G491" s="577"/>
      <c r="H491" s="577"/>
      <c r="I491" s="577"/>
      <c r="J491" s="577"/>
      <c r="K491" s="578"/>
      <c r="L491" s="579"/>
      <c r="M491" s="579"/>
      <c r="N491" s="579"/>
      <c r="O491" s="580"/>
      <c r="P491" s="239"/>
      <c r="Q491" s="239"/>
    </row>
    <row r="492" spans="2:17" s="283" customFormat="1" ht="15" thickTop="1" x14ac:dyDescent="0.2">
      <c r="B492" s="239"/>
      <c r="C492" s="309"/>
      <c r="D492" s="309"/>
      <c r="E492" s="310"/>
      <c r="F492" s="310"/>
      <c r="G492" s="310"/>
      <c r="H492" s="310"/>
      <c r="I492" s="310"/>
      <c r="J492" s="310"/>
      <c r="K492" s="311"/>
      <c r="L492" s="311"/>
      <c r="M492" s="311"/>
      <c r="N492" s="239"/>
      <c r="O492" s="239"/>
      <c r="P492" s="318"/>
    </row>
    <row r="493" spans="2:17" s="283" customFormat="1" ht="14.25" x14ac:dyDescent="0.2">
      <c r="B493" s="312" t="s">
        <v>312</v>
      </c>
      <c r="C493" s="309"/>
      <c r="D493" s="309"/>
      <c r="E493" s="310"/>
      <c r="F493" s="310"/>
      <c r="G493" s="310"/>
      <c r="H493" s="310"/>
      <c r="I493" s="310"/>
      <c r="J493" s="310"/>
      <c r="K493" s="311"/>
      <c r="L493" s="311"/>
      <c r="M493" s="311"/>
      <c r="N493" s="239"/>
      <c r="O493" s="239"/>
      <c r="P493" s="318"/>
    </row>
    <row r="494" spans="2:17" s="283" customFormat="1" ht="14.25" x14ac:dyDescent="0.2">
      <c r="B494" s="312"/>
      <c r="C494" s="309"/>
      <c r="D494" s="309"/>
      <c r="E494" s="310"/>
      <c r="F494" s="310"/>
      <c r="G494" s="310"/>
      <c r="H494" s="310"/>
      <c r="I494" s="310"/>
      <c r="J494" s="310"/>
      <c r="K494" s="311"/>
      <c r="L494" s="311"/>
      <c r="M494" s="311"/>
      <c r="N494" s="239"/>
      <c r="O494" s="239"/>
      <c r="P494" s="318"/>
    </row>
    <row r="495" spans="2:17" s="283" customFormat="1" ht="14.25" x14ac:dyDescent="0.2">
      <c r="B495" s="312"/>
      <c r="C495" s="309"/>
      <c r="D495" s="309"/>
      <c r="E495" s="310"/>
      <c r="F495" s="310"/>
      <c r="G495" s="310"/>
      <c r="H495" s="310"/>
      <c r="I495" s="310"/>
      <c r="J495" s="310"/>
      <c r="K495" s="311"/>
      <c r="L495" s="311"/>
      <c r="M495" s="311"/>
      <c r="N495" s="239"/>
      <c r="O495" s="239"/>
      <c r="P495" s="318"/>
    </row>
    <row r="496" spans="2:17" s="283" customFormat="1" ht="14.25" x14ac:dyDescent="0.2">
      <c r="B496" s="288"/>
      <c r="C496" s="288"/>
      <c r="D496" s="288"/>
      <c r="E496" s="288"/>
      <c r="F496" s="288"/>
      <c r="G496" s="288"/>
      <c r="H496" s="288"/>
      <c r="I496" s="288"/>
      <c r="J496" s="288"/>
      <c r="K496" s="288"/>
      <c r="L496" s="288"/>
      <c r="M496" s="288"/>
      <c r="N496" s="288"/>
      <c r="O496" s="288"/>
      <c r="P496" s="318"/>
    </row>
    <row r="497" spans="2:16" s="283" customFormat="1" ht="14.25" x14ac:dyDescent="0.2">
      <c r="B497" s="289" t="s">
        <v>502</v>
      </c>
      <c r="C497" s="288"/>
      <c r="D497" s="288"/>
      <c r="E497" s="593"/>
      <c r="F497" s="594"/>
      <c r="G497" s="594"/>
      <c r="H497" s="594"/>
      <c r="I497" s="594"/>
      <c r="J497" s="594"/>
      <c r="K497" s="594"/>
      <c r="L497" s="594"/>
      <c r="M497" s="594"/>
      <c r="N497" s="595"/>
      <c r="O497" s="288"/>
      <c r="P497" s="318"/>
    </row>
    <row r="498" spans="2:16" s="283" customFormat="1" ht="14.25" x14ac:dyDescent="0.2">
      <c r="B498" s="288"/>
      <c r="C498" s="288"/>
      <c r="D498" s="288"/>
      <c r="E498" s="288"/>
      <c r="F498" s="288"/>
      <c r="G498" s="288"/>
      <c r="H498" s="288"/>
      <c r="I498" s="288"/>
      <c r="J498" s="288"/>
      <c r="K498" s="288"/>
      <c r="L498" s="288"/>
      <c r="M498" s="288"/>
      <c r="N498" s="288"/>
      <c r="O498" s="288"/>
      <c r="P498" s="318"/>
    </row>
    <row r="499" spans="2:16" s="283" customFormat="1" ht="15" thickBot="1" x14ac:dyDescent="0.25">
      <c r="B499" s="252"/>
      <c r="C499" s="252"/>
      <c r="D499" s="252"/>
      <c r="E499" s="252"/>
      <c r="F499" s="252"/>
      <c r="G499" s="252"/>
      <c r="H499" s="252"/>
      <c r="I499" s="252"/>
      <c r="J499" s="252"/>
      <c r="K499" s="252"/>
      <c r="L499" s="252"/>
      <c r="M499" s="252"/>
      <c r="N499" s="252"/>
      <c r="O499" s="252"/>
      <c r="P499" s="318"/>
    </row>
    <row r="500" spans="2:16" ht="27.75" customHeight="1" thickTop="1" thickBot="1" x14ac:dyDescent="0.25">
      <c r="B500" s="246" t="s">
        <v>540</v>
      </c>
      <c r="C500" s="626"/>
      <c r="D500" s="619"/>
      <c r="E500" s="619"/>
      <c r="F500" s="620"/>
      <c r="G500" s="91"/>
      <c r="H500" s="91"/>
      <c r="I500" s="290" t="str">
        <f>IF(C500="Autre","Préciser","")</f>
        <v/>
      </c>
      <c r="J500" s="625"/>
      <c r="K500" s="625"/>
      <c r="L500" s="625"/>
      <c r="M500" s="625"/>
      <c r="N500" s="91"/>
    </row>
    <row r="501" spans="2:16" s="283" customFormat="1" ht="15" thickTop="1" x14ac:dyDescent="0.2">
      <c r="B501" s="256"/>
      <c r="C501" s="249"/>
      <c r="D501" s="249"/>
      <c r="E501" s="249"/>
      <c r="F501" s="249"/>
      <c r="G501" s="249"/>
      <c r="H501" s="249"/>
      <c r="I501" s="249"/>
      <c r="J501" s="249"/>
      <c r="K501" s="249"/>
      <c r="L501" s="249"/>
      <c r="M501" s="249"/>
      <c r="N501" s="249"/>
      <c r="O501" s="249"/>
      <c r="P501" s="318"/>
    </row>
    <row r="502" spans="2:16" s="283" customFormat="1" ht="14.25" x14ac:dyDescent="0.2">
      <c r="B502" s="237"/>
      <c r="C502" s="291"/>
      <c r="D502" s="249"/>
      <c r="E502" s="237"/>
      <c r="F502" s="237"/>
      <c r="G502" s="237"/>
      <c r="H502" s="237"/>
      <c r="I502" s="237"/>
      <c r="J502" s="237"/>
      <c r="K502" s="237"/>
      <c r="L502" s="237"/>
      <c r="M502" s="237"/>
      <c r="N502" s="237"/>
      <c r="O502" s="237"/>
      <c r="P502" s="318"/>
    </row>
    <row r="503" spans="2:16" ht="20.100000000000001" customHeight="1" thickBot="1" x14ac:dyDescent="0.25">
      <c r="C503" s="291"/>
      <c r="D503" s="249"/>
      <c r="F503" s="292">
        <v>2023</v>
      </c>
      <c r="G503" s="292">
        <v>2024</v>
      </c>
      <c r="H503" s="292">
        <v>2025</v>
      </c>
      <c r="I503" s="292">
        <v>2026</v>
      </c>
      <c r="J503" s="292">
        <v>2027</v>
      </c>
      <c r="K503" s="313"/>
      <c r="L503" s="277"/>
      <c r="M503" s="296"/>
    </row>
    <row r="504" spans="2:16" ht="20.100000000000001" customHeight="1" thickTop="1" thickBot="1" x14ac:dyDescent="0.25">
      <c r="B504" s="615" t="s">
        <v>42</v>
      </c>
      <c r="C504" s="615"/>
      <c r="D504" s="615"/>
      <c r="E504" s="616"/>
      <c r="F504" s="213"/>
      <c r="G504" s="213"/>
      <c r="H504" s="213"/>
      <c r="I504" s="213"/>
      <c r="J504" s="213"/>
      <c r="K504" s="313"/>
      <c r="L504" s="277"/>
      <c r="M504" s="296"/>
    </row>
    <row r="505" spans="2:16" ht="20.100000000000001" customHeight="1" thickTop="1" thickBot="1" x14ac:dyDescent="0.25">
      <c r="B505" s="281"/>
      <c r="C505" s="291"/>
      <c r="E505" s="295" t="s">
        <v>333</v>
      </c>
      <c r="F505" s="213"/>
      <c r="G505" s="213"/>
      <c r="H505" s="213"/>
      <c r="I505" s="213"/>
      <c r="J505" s="213"/>
      <c r="K505" s="313"/>
      <c r="L505" s="277"/>
      <c r="M505" s="296"/>
    </row>
    <row r="506" spans="2:16" ht="20.100000000000001" customHeight="1" thickTop="1" thickBot="1" x14ac:dyDescent="0.25">
      <c r="B506" s="281"/>
      <c r="C506" s="291"/>
      <c r="D506" s="617" t="s">
        <v>334</v>
      </c>
      <c r="E506" s="617"/>
      <c r="F506" s="213"/>
      <c r="G506" s="213"/>
      <c r="H506" s="213"/>
      <c r="I506" s="213"/>
      <c r="J506" s="213"/>
      <c r="K506" s="313"/>
      <c r="L506" s="277"/>
      <c r="M506" s="296"/>
    </row>
    <row r="507" spans="2:16" s="283" customFormat="1" ht="15" thickTop="1" x14ac:dyDescent="0.2">
      <c r="B507" s="237"/>
      <c r="C507" s="291"/>
      <c r="D507" s="249"/>
      <c r="E507" s="237"/>
      <c r="F507" s="237"/>
      <c r="G507" s="237"/>
      <c r="H507" s="237"/>
      <c r="I507" s="237"/>
      <c r="J507" s="237"/>
      <c r="K507" s="237"/>
      <c r="L507" s="237"/>
      <c r="M507" s="237"/>
      <c r="N507" s="237"/>
      <c r="O507" s="237"/>
      <c r="P507" s="318"/>
    </row>
    <row r="508" spans="2:16" s="283" customFormat="1" ht="15" thickBot="1" x14ac:dyDescent="0.25">
      <c r="B508" s="237"/>
      <c r="C508" s="291"/>
      <c r="D508" s="249"/>
      <c r="E508" s="237"/>
      <c r="F508" s="237"/>
      <c r="G508" s="237"/>
      <c r="H508" s="237"/>
      <c r="I508" s="237"/>
      <c r="J508" s="237"/>
      <c r="K508" s="237"/>
      <c r="L508" s="237"/>
      <c r="M508" s="237"/>
      <c r="N508" s="237"/>
      <c r="O508" s="237"/>
      <c r="P508" s="318"/>
    </row>
    <row r="509" spans="2:16" s="283" customFormat="1" ht="15" thickTop="1" x14ac:dyDescent="0.2">
      <c r="B509" s="297" t="s">
        <v>72</v>
      </c>
      <c r="C509" s="581"/>
      <c r="D509" s="582"/>
      <c r="E509" s="582"/>
      <c r="F509" s="582"/>
      <c r="G509" s="582"/>
      <c r="H509" s="582"/>
      <c r="I509" s="582"/>
      <c r="J509" s="582"/>
      <c r="K509" s="582"/>
      <c r="L509" s="582"/>
      <c r="M509" s="582"/>
      <c r="N509" s="582"/>
      <c r="O509" s="583"/>
      <c r="P509" s="318"/>
    </row>
    <row r="510" spans="2:16" s="283" customFormat="1" ht="14.25" x14ac:dyDescent="0.2">
      <c r="B510" s="237"/>
      <c r="C510" s="584"/>
      <c r="D510" s="585"/>
      <c r="E510" s="585"/>
      <c r="F510" s="585"/>
      <c r="G510" s="585"/>
      <c r="H510" s="585"/>
      <c r="I510" s="585"/>
      <c r="J510" s="585"/>
      <c r="K510" s="585"/>
      <c r="L510" s="585"/>
      <c r="M510" s="585"/>
      <c r="N510" s="585"/>
      <c r="O510" s="586"/>
      <c r="P510" s="318"/>
    </row>
    <row r="511" spans="2:16" s="283" customFormat="1" ht="14.25" x14ac:dyDescent="0.2">
      <c r="B511" s="237"/>
      <c r="C511" s="584"/>
      <c r="D511" s="585"/>
      <c r="E511" s="585"/>
      <c r="F511" s="585"/>
      <c r="G511" s="585"/>
      <c r="H511" s="585"/>
      <c r="I511" s="585"/>
      <c r="J511" s="585"/>
      <c r="K511" s="585"/>
      <c r="L511" s="585"/>
      <c r="M511" s="585"/>
      <c r="N511" s="585"/>
      <c r="O511" s="586"/>
      <c r="P511" s="318"/>
    </row>
    <row r="512" spans="2:16" s="283" customFormat="1" ht="15" thickBot="1" x14ac:dyDescent="0.25">
      <c r="B512" s="237"/>
      <c r="C512" s="587"/>
      <c r="D512" s="588"/>
      <c r="E512" s="588"/>
      <c r="F512" s="588"/>
      <c r="G512" s="588"/>
      <c r="H512" s="588"/>
      <c r="I512" s="588"/>
      <c r="J512" s="588"/>
      <c r="K512" s="588"/>
      <c r="L512" s="588"/>
      <c r="M512" s="588"/>
      <c r="N512" s="588"/>
      <c r="O512" s="589"/>
      <c r="P512" s="318"/>
    </row>
    <row r="513" spans="2:16" s="283" customFormat="1" ht="15.75" thickTop="1" thickBot="1" x14ac:dyDescent="0.25">
      <c r="B513" s="237"/>
      <c r="C513" s="298"/>
      <c r="D513" s="298"/>
      <c r="E513" s="298"/>
      <c r="F513" s="298"/>
      <c r="G513" s="298"/>
      <c r="H513" s="298"/>
      <c r="I513" s="298"/>
      <c r="J513" s="298"/>
      <c r="K513" s="298"/>
      <c r="L513" s="298"/>
      <c r="M513" s="298"/>
      <c r="N513" s="298"/>
      <c r="O513" s="298"/>
      <c r="P513" s="318"/>
    </row>
    <row r="514" spans="2:16" s="283" customFormat="1" ht="15.75" thickTop="1" thickBot="1" x14ac:dyDescent="0.25">
      <c r="B514" s="246" t="s">
        <v>73</v>
      </c>
      <c r="C514" s="237"/>
      <c r="D514" s="237"/>
      <c r="E514" s="190"/>
      <c r="F514" s="237"/>
      <c r="G514" s="237"/>
      <c r="H514" s="237"/>
      <c r="I514" s="237"/>
      <c r="J514" s="237"/>
      <c r="K514" s="237"/>
      <c r="L514" s="237"/>
      <c r="M514" s="237"/>
      <c r="N514" s="237"/>
      <c r="O514" s="237"/>
      <c r="P514" s="318"/>
    </row>
    <row r="515" spans="2:16" s="277" customFormat="1" ht="15" thickTop="1" x14ac:dyDescent="0.2">
      <c r="B515" s="260"/>
      <c r="C515" s="239"/>
      <c r="D515" s="239"/>
      <c r="E515" s="275"/>
      <c r="F515" s="239"/>
      <c r="G515" s="239"/>
      <c r="H515" s="239"/>
      <c r="I515" s="239"/>
      <c r="J515" s="239"/>
      <c r="K515" s="239"/>
      <c r="L515" s="239"/>
      <c r="M515" s="239"/>
      <c r="N515" s="239"/>
      <c r="O515" s="239"/>
      <c r="P515" s="320"/>
    </row>
    <row r="516" spans="2:16" s="277" customFormat="1" ht="14.25" x14ac:dyDescent="0.2">
      <c r="B516" s="260"/>
      <c r="C516" s="239"/>
      <c r="D516" s="239"/>
      <c r="E516" s="275"/>
      <c r="F516" s="239"/>
      <c r="G516" s="239"/>
      <c r="H516" s="239"/>
      <c r="I516" s="239"/>
      <c r="J516" s="239"/>
      <c r="K516" s="239"/>
      <c r="L516" s="239"/>
      <c r="M516" s="239"/>
      <c r="N516" s="239"/>
      <c r="O516" s="239"/>
      <c r="P516" s="320"/>
    </row>
    <row r="517" spans="2:16" ht="30" customHeight="1" thickBot="1" x14ac:dyDescent="0.25">
      <c r="E517" s="292">
        <v>2023</v>
      </c>
      <c r="F517" s="292">
        <v>2024</v>
      </c>
      <c r="G517" s="292">
        <v>2025</v>
      </c>
      <c r="H517" s="292">
        <v>2026</v>
      </c>
      <c r="I517" s="292">
        <v>2027</v>
      </c>
    </row>
    <row r="518" spans="2:16" ht="20.100000000000001" customHeight="1" thickTop="1" thickBot="1" x14ac:dyDescent="0.25">
      <c r="B518" s="281" t="s">
        <v>74</v>
      </c>
      <c r="E518" s="213"/>
      <c r="F518" s="213"/>
      <c r="G518" s="213"/>
      <c r="H518" s="213"/>
      <c r="I518" s="213"/>
    </row>
    <row r="519" spans="2:16" s="283" customFormat="1" ht="15" thickTop="1" x14ac:dyDescent="0.2">
      <c r="B519" s="281"/>
      <c r="C519" s="237"/>
      <c r="D519" s="237"/>
      <c r="E519" s="275"/>
      <c r="F519" s="237"/>
      <c r="G519" s="237"/>
      <c r="H519" s="237"/>
      <c r="I519" s="237"/>
      <c r="J519" s="237"/>
      <c r="K519" s="237"/>
      <c r="L519" s="237"/>
      <c r="M519" s="237"/>
      <c r="N519" s="237"/>
      <c r="O519" s="237"/>
      <c r="P519" s="318"/>
    </row>
    <row r="520" spans="2:16" s="283" customFormat="1" ht="15" thickBot="1" x14ac:dyDescent="0.25">
      <c r="B520" s="299"/>
      <c r="C520" s="237"/>
      <c r="D520" s="237"/>
      <c r="E520" s="237"/>
      <c r="F520" s="237"/>
      <c r="G520" s="237"/>
      <c r="H520" s="237"/>
      <c r="I520" s="237"/>
      <c r="J520" s="237"/>
      <c r="K520" s="237"/>
      <c r="L520" s="237"/>
      <c r="M520" s="237"/>
      <c r="N520" s="237"/>
      <c r="O520" s="237"/>
      <c r="P520" s="318"/>
    </row>
    <row r="521" spans="2:16" s="283" customFormat="1" ht="15.75" thickTop="1" thickBot="1" x14ac:dyDescent="0.25">
      <c r="B521" s="281" t="s">
        <v>18</v>
      </c>
      <c r="C521" s="237"/>
      <c r="D521" s="237"/>
      <c r="E521" s="25"/>
      <c r="F521" s="237"/>
      <c r="G521" s="281" t="s">
        <v>491</v>
      </c>
      <c r="H521" s="237"/>
      <c r="I521" s="590"/>
      <c r="J521" s="591"/>
      <c r="K521" s="591"/>
      <c r="L521" s="591"/>
      <c r="M521" s="591"/>
      <c r="N521" s="591"/>
      <c r="O521" s="592"/>
      <c r="P521" s="318"/>
    </row>
    <row r="522" spans="2:16" s="283" customFormat="1" ht="15" thickTop="1" x14ac:dyDescent="0.2">
      <c r="B522" s="237"/>
      <c r="C522" s="237"/>
      <c r="D522" s="237"/>
      <c r="E522" s="237"/>
      <c r="F522" s="237"/>
      <c r="G522" s="237"/>
      <c r="H522" s="237"/>
      <c r="I522" s="237"/>
      <c r="J522" s="237"/>
      <c r="K522" s="237"/>
      <c r="L522" s="237"/>
      <c r="M522" s="237"/>
      <c r="N522" s="237"/>
      <c r="O522" s="237"/>
      <c r="P522" s="318"/>
    </row>
    <row r="523" spans="2:16" s="283" customFormat="1" ht="15" thickBot="1" x14ac:dyDescent="0.25">
      <c r="B523" s="299" t="s">
        <v>492</v>
      </c>
      <c r="C523" s="237"/>
      <c r="D523" s="237"/>
      <c r="E523" s="237"/>
      <c r="F523" s="237"/>
      <c r="G523" s="237"/>
      <c r="H523" s="237"/>
      <c r="I523" s="237"/>
      <c r="J523" s="237"/>
      <c r="K523" s="237"/>
      <c r="L523" s="237"/>
      <c r="M523" s="237"/>
      <c r="N523" s="237"/>
      <c r="O523" s="237"/>
      <c r="P523" s="318"/>
    </row>
    <row r="524" spans="2:16" s="283" customFormat="1" ht="15" thickTop="1" x14ac:dyDescent="0.2">
      <c r="B524" s="237"/>
      <c r="C524" s="581"/>
      <c r="D524" s="582"/>
      <c r="E524" s="582"/>
      <c r="F524" s="582"/>
      <c r="G524" s="582"/>
      <c r="H524" s="582"/>
      <c r="I524" s="582"/>
      <c r="J524" s="582"/>
      <c r="K524" s="582"/>
      <c r="L524" s="582"/>
      <c r="M524" s="582"/>
      <c r="N524" s="582"/>
      <c r="O524" s="583"/>
      <c r="P524" s="318"/>
    </row>
    <row r="525" spans="2:16" s="283" customFormat="1" ht="14.25" x14ac:dyDescent="0.2">
      <c r="B525" s="237"/>
      <c r="C525" s="584"/>
      <c r="D525" s="585"/>
      <c r="E525" s="585"/>
      <c r="F525" s="585"/>
      <c r="G525" s="585"/>
      <c r="H525" s="585"/>
      <c r="I525" s="585"/>
      <c r="J525" s="585"/>
      <c r="K525" s="585"/>
      <c r="L525" s="585"/>
      <c r="M525" s="585"/>
      <c r="N525" s="585"/>
      <c r="O525" s="586"/>
      <c r="P525" s="318"/>
    </row>
    <row r="526" spans="2:16" s="283" customFormat="1" ht="15" thickBot="1" x14ac:dyDescent="0.25">
      <c r="B526" s="255"/>
      <c r="C526" s="587"/>
      <c r="D526" s="588"/>
      <c r="E526" s="588"/>
      <c r="F526" s="588"/>
      <c r="G526" s="588"/>
      <c r="H526" s="588"/>
      <c r="I526" s="588"/>
      <c r="J526" s="588"/>
      <c r="K526" s="588"/>
      <c r="L526" s="588"/>
      <c r="M526" s="588"/>
      <c r="N526" s="588"/>
      <c r="O526" s="589"/>
      <c r="P526" s="318"/>
    </row>
    <row r="527" spans="2:16" s="277" customFormat="1" ht="15" thickTop="1" x14ac:dyDescent="0.2">
      <c r="B527" s="284"/>
      <c r="C527" s="275"/>
      <c r="D527" s="275"/>
      <c r="E527" s="275"/>
      <c r="F527" s="275"/>
      <c r="G527" s="275"/>
      <c r="H527" s="275"/>
      <c r="I527" s="275"/>
      <c r="J527" s="275"/>
      <c r="K527" s="275"/>
      <c r="L527" s="275"/>
      <c r="M527" s="275"/>
      <c r="N527" s="275"/>
      <c r="O527" s="275"/>
      <c r="P527" s="320"/>
    </row>
    <row r="528" spans="2:16" s="283" customFormat="1" ht="14.25" x14ac:dyDescent="0.2">
      <c r="B528" s="284"/>
      <c r="C528" s="275"/>
      <c r="D528" s="275"/>
      <c r="E528" s="275"/>
      <c r="F528" s="275"/>
      <c r="G528" s="275"/>
      <c r="H528" s="275"/>
      <c r="I528" s="275"/>
      <c r="J528" s="275"/>
      <c r="K528" s="275"/>
      <c r="L528" s="275"/>
      <c r="M528" s="275"/>
      <c r="N528" s="275"/>
      <c r="O528" s="275"/>
      <c r="P528" s="318"/>
    </row>
    <row r="529" spans="2:16" s="284" customFormat="1" ht="27" customHeight="1" x14ac:dyDescent="0.25">
      <c r="C529" s="275"/>
      <c r="D529" s="275"/>
      <c r="E529" s="275"/>
      <c r="F529" s="292">
        <v>2023</v>
      </c>
      <c r="G529" s="292">
        <v>2024</v>
      </c>
      <c r="H529" s="292">
        <v>20205</v>
      </c>
      <c r="I529" s="292">
        <v>2026</v>
      </c>
      <c r="J529" s="317">
        <v>2027</v>
      </c>
      <c r="K529" s="610"/>
      <c r="L529" s="611"/>
      <c r="M529" s="611"/>
      <c r="N529" s="611"/>
      <c r="O529" s="611"/>
    </row>
    <row r="530" spans="2:16" s="284" customFormat="1" ht="20.100000000000001" customHeight="1" thickBot="1" x14ac:dyDescent="0.3">
      <c r="B530" s="246" t="s">
        <v>482</v>
      </c>
      <c r="C530" s="275"/>
      <c r="D530" s="275"/>
      <c r="E530" s="275"/>
      <c r="F530" s="173"/>
      <c r="G530" s="173"/>
      <c r="H530" s="173"/>
      <c r="I530" s="173"/>
      <c r="J530" s="173"/>
      <c r="K530" s="184">
        <f>SUM(F530:J530)</f>
        <v>0</v>
      </c>
      <c r="L530" s="301"/>
      <c r="M530" s="301"/>
      <c r="N530" s="301"/>
      <c r="O530" s="301"/>
    </row>
    <row r="531" spans="2:16" s="284" customFormat="1" ht="20.100000000000001" customHeight="1" thickTop="1" thickBot="1" x14ac:dyDescent="0.3">
      <c r="B531" s="246"/>
      <c r="C531" s="275"/>
      <c r="D531" s="246" t="s">
        <v>513</v>
      </c>
      <c r="E531" s="275"/>
      <c r="F531" s="48"/>
      <c r="G531" s="48"/>
      <c r="H531" s="48"/>
      <c r="I531" s="48"/>
      <c r="J531" s="48"/>
      <c r="K531" s="184">
        <f>SUM(F531:J531)</f>
        <v>0</v>
      </c>
      <c r="L531" s="301"/>
      <c r="M531" s="301"/>
      <c r="N531" s="301"/>
      <c r="O531" s="301"/>
    </row>
    <row r="532" spans="2:16" ht="17.25" customHeight="1" x14ac:dyDescent="0.2"/>
    <row r="533" spans="2:16" s="283" customFormat="1" ht="20.100000000000001" customHeight="1" x14ac:dyDescent="0.2">
      <c r="B533" s="246" t="s">
        <v>474</v>
      </c>
      <c r="C533" s="239"/>
      <c r="D533" s="239"/>
      <c r="E533" s="239"/>
      <c r="F533" s="239"/>
      <c r="G533" s="239"/>
      <c r="H533" s="239"/>
      <c r="I533" s="239"/>
      <c r="J533" s="239"/>
      <c r="K533" s="239"/>
      <c r="L533" s="239"/>
      <c r="M533" s="239"/>
      <c r="N533" s="239"/>
      <c r="O533" s="239"/>
    </row>
    <row r="534" spans="2:16" ht="20.100000000000001" customHeight="1" thickBot="1" x14ac:dyDescent="0.25">
      <c r="D534" s="276" t="s">
        <v>6</v>
      </c>
      <c r="E534" s="276" t="s">
        <v>49</v>
      </c>
      <c r="F534" s="276" t="s">
        <v>50</v>
      </c>
      <c r="G534" s="276" t="s">
        <v>51</v>
      </c>
      <c r="H534" s="276" t="s">
        <v>52</v>
      </c>
      <c r="I534" s="276" t="s">
        <v>7</v>
      </c>
      <c r="J534" s="276" t="s">
        <v>8</v>
      </c>
      <c r="K534" s="276" t="s">
        <v>9</v>
      </c>
      <c r="L534" s="276" t="s">
        <v>10</v>
      </c>
      <c r="M534" s="276" t="s">
        <v>11</v>
      </c>
      <c r="N534" s="276" t="s">
        <v>12</v>
      </c>
      <c r="O534" s="276" t="s">
        <v>13</v>
      </c>
    </row>
    <row r="535" spans="2:16" s="283" customFormat="1" ht="20.100000000000001" customHeight="1" thickTop="1" thickBot="1" x14ac:dyDescent="0.25">
      <c r="B535" s="302"/>
      <c r="C535" s="303">
        <v>2023</v>
      </c>
      <c r="D535" s="174"/>
      <c r="E535" s="48"/>
      <c r="F535" s="48"/>
      <c r="G535" s="48"/>
      <c r="H535" s="48"/>
      <c r="I535" s="48"/>
      <c r="J535" s="48"/>
      <c r="K535" s="48"/>
      <c r="L535" s="48"/>
      <c r="M535" s="48"/>
      <c r="N535" s="48"/>
      <c r="O535" s="48"/>
      <c r="P535" s="304">
        <f>SUM(D535:O535)</f>
        <v>0</v>
      </c>
    </row>
    <row r="536" spans="2:16" s="283" customFormat="1" ht="20.100000000000001" customHeight="1" thickTop="1" thickBot="1" x14ac:dyDescent="0.25">
      <c r="B536" s="239"/>
      <c r="C536" s="303">
        <v>2024</v>
      </c>
      <c r="D536" s="174"/>
      <c r="E536" s="48"/>
      <c r="F536" s="48"/>
      <c r="G536" s="48"/>
      <c r="H536" s="48"/>
      <c r="I536" s="48"/>
      <c r="J536" s="48"/>
      <c r="K536" s="48"/>
      <c r="L536" s="48"/>
      <c r="M536" s="48"/>
      <c r="N536" s="48"/>
      <c r="O536" s="48"/>
    </row>
    <row r="537" spans="2:16" s="283" customFormat="1" ht="20.100000000000001" customHeight="1" thickTop="1" thickBot="1" x14ac:dyDescent="0.25">
      <c r="B537" s="239"/>
      <c r="C537" s="303">
        <v>2025</v>
      </c>
      <c r="D537" s="174"/>
      <c r="E537" s="48"/>
      <c r="F537" s="48"/>
      <c r="G537" s="48"/>
      <c r="H537" s="48"/>
      <c r="I537" s="48"/>
      <c r="J537" s="48"/>
      <c r="K537" s="48"/>
      <c r="L537" s="48"/>
      <c r="M537" s="48"/>
      <c r="N537" s="48"/>
      <c r="O537" s="48"/>
    </row>
    <row r="538" spans="2:16" s="283" customFormat="1" ht="20.100000000000001" customHeight="1" thickTop="1" thickBot="1" x14ac:dyDescent="0.25">
      <c r="B538" s="239"/>
      <c r="C538" s="303">
        <v>2026</v>
      </c>
      <c r="D538" s="174"/>
      <c r="E538" s="48"/>
      <c r="F538" s="48"/>
      <c r="G538" s="48"/>
      <c r="H538" s="48"/>
      <c r="I538" s="48"/>
      <c r="J538" s="48"/>
      <c r="K538" s="48"/>
      <c r="L538" s="48"/>
      <c r="M538" s="48"/>
      <c r="N538" s="48"/>
      <c r="O538" s="48"/>
    </row>
    <row r="539" spans="2:16" s="283" customFormat="1" ht="20.100000000000001" customHeight="1" thickTop="1" thickBot="1" x14ac:dyDescent="0.25">
      <c r="B539" s="239"/>
      <c r="C539" s="303">
        <v>2027</v>
      </c>
      <c r="D539" s="174"/>
      <c r="E539" s="48"/>
      <c r="F539" s="48"/>
      <c r="G539" s="48"/>
      <c r="H539" s="48"/>
      <c r="I539" s="48"/>
      <c r="J539" s="48"/>
      <c r="K539" s="48"/>
      <c r="L539" s="48"/>
      <c r="M539" s="48"/>
      <c r="N539" s="48"/>
      <c r="O539" s="48"/>
    </row>
    <row r="540" spans="2:16" s="283" customFormat="1" ht="20.100000000000001" customHeight="1" thickBot="1" x14ac:dyDescent="0.25">
      <c r="B540" s="239"/>
      <c r="C540" s="239"/>
      <c r="D540" s="239"/>
      <c r="E540" s="239"/>
      <c r="F540" s="239"/>
      <c r="G540" s="239"/>
      <c r="H540" s="239"/>
      <c r="I540" s="239"/>
      <c r="J540" s="239"/>
      <c r="K540" s="239"/>
      <c r="L540" s="239"/>
      <c r="M540" s="239"/>
      <c r="N540" s="239"/>
      <c r="O540" s="239"/>
    </row>
    <row r="541" spans="2:16" s="283" customFormat="1" ht="20.100000000000001" customHeight="1" thickTop="1" x14ac:dyDescent="0.2">
      <c r="B541" s="246" t="s">
        <v>344</v>
      </c>
      <c r="C541" s="246"/>
      <c r="D541" s="260"/>
      <c r="E541" s="581"/>
      <c r="F541" s="582"/>
      <c r="G541" s="582"/>
      <c r="H541" s="582"/>
      <c r="I541" s="582"/>
      <c r="J541" s="582"/>
      <c r="K541" s="582"/>
      <c r="L541" s="582"/>
      <c r="M541" s="582"/>
      <c r="N541" s="583"/>
    </row>
    <row r="542" spans="2:16" s="283" customFormat="1" ht="20.100000000000001" customHeight="1" x14ac:dyDescent="0.2">
      <c r="B542" s="239"/>
      <c r="C542" s="239"/>
      <c r="D542" s="239"/>
      <c r="E542" s="584"/>
      <c r="F542" s="585"/>
      <c r="G542" s="585"/>
      <c r="H542" s="585"/>
      <c r="I542" s="585"/>
      <c r="J542" s="585"/>
      <c r="K542" s="585"/>
      <c r="L542" s="585"/>
      <c r="M542" s="585"/>
      <c r="N542" s="586"/>
    </row>
    <row r="543" spans="2:16" s="283" customFormat="1" ht="20.100000000000001" customHeight="1" thickBot="1" x14ac:dyDescent="0.25">
      <c r="B543" s="239"/>
      <c r="C543" s="239"/>
      <c r="D543" s="239"/>
      <c r="E543" s="596"/>
      <c r="F543" s="597"/>
      <c r="G543" s="597"/>
      <c r="H543" s="597"/>
      <c r="I543" s="597"/>
      <c r="J543" s="597"/>
      <c r="K543" s="597"/>
      <c r="L543" s="597"/>
      <c r="M543" s="597"/>
      <c r="N543" s="598"/>
    </row>
    <row r="544" spans="2:16" s="283" customFormat="1" ht="20.100000000000001" customHeight="1" x14ac:dyDescent="0.2">
      <c r="B544" s="239"/>
      <c r="C544" s="239"/>
      <c r="D544" s="239"/>
      <c r="E544" s="239"/>
      <c r="F544" s="239"/>
      <c r="G544" s="239"/>
      <c r="H544" s="239"/>
      <c r="I544" s="239"/>
      <c r="J544" s="239"/>
      <c r="K544" s="239"/>
      <c r="L544" s="239"/>
      <c r="M544" s="239"/>
      <c r="N544" s="239"/>
      <c r="O544" s="239"/>
    </row>
    <row r="545" spans="2:17" s="283" customFormat="1" ht="20.100000000000001" customHeight="1" x14ac:dyDescent="0.2">
      <c r="B545" s="260" t="s">
        <v>317</v>
      </c>
      <c r="C545" s="239"/>
      <c r="D545" s="239"/>
      <c r="E545" s="239"/>
      <c r="F545" s="239"/>
      <c r="G545" s="239"/>
      <c r="H545" s="239"/>
      <c r="I545" s="239"/>
      <c r="J545" s="239"/>
      <c r="K545" s="239"/>
      <c r="L545" s="239"/>
      <c r="M545" s="239"/>
      <c r="N545" s="239"/>
      <c r="O545" s="239"/>
    </row>
    <row r="546" spans="2:17" s="283" customFormat="1" ht="9.9499999999999993" customHeight="1" x14ac:dyDescent="0.2">
      <c r="B546" s="239"/>
      <c r="C546" s="239"/>
      <c r="D546" s="239"/>
      <c r="E546" s="239"/>
      <c r="F546" s="239"/>
      <c r="G546" s="239"/>
      <c r="H546" s="239"/>
      <c r="I546" s="239"/>
      <c r="J546" s="239"/>
      <c r="K546" s="239"/>
      <c r="L546" s="239"/>
      <c r="M546" s="239"/>
      <c r="N546" s="239"/>
      <c r="O546" s="239"/>
    </row>
    <row r="547" spans="2:17" s="283" customFormat="1" ht="71.25" customHeight="1" thickBot="1" x14ac:dyDescent="0.25">
      <c r="B547" s="239"/>
      <c r="C547" s="307"/>
      <c r="D547" s="603" t="s">
        <v>331</v>
      </c>
      <c r="E547" s="604"/>
      <c r="F547" s="602"/>
      <c r="G547" s="599" t="s">
        <v>335</v>
      </c>
      <c r="H547" s="600"/>
      <c r="I547" s="601" t="s">
        <v>332</v>
      </c>
      <c r="J547" s="602"/>
      <c r="K547" s="607" t="s">
        <v>232</v>
      </c>
      <c r="L547" s="608"/>
      <c r="M547" s="608"/>
      <c r="N547" s="608"/>
      <c r="O547" s="609"/>
      <c r="Q547" s="239"/>
    </row>
    <row r="548" spans="2:17" s="283" customFormat="1" ht="35.1" customHeight="1" thickTop="1" thickBot="1" x14ac:dyDescent="0.25">
      <c r="B548" s="239"/>
      <c r="C548" s="308"/>
      <c r="D548" s="612">
        <v>71</v>
      </c>
      <c r="E548" s="613"/>
      <c r="F548" s="614"/>
      <c r="G548" s="577"/>
      <c r="H548" s="577"/>
      <c r="I548" s="577"/>
      <c r="J548" s="577"/>
      <c r="K548" s="578"/>
      <c r="L548" s="579"/>
      <c r="M548" s="579"/>
      <c r="N548" s="579"/>
      <c r="O548" s="580"/>
      <c r="P548" s="239"/>
      <c r="Q548" s="239"/>
    </row>
    <row r="549" spans="2:17" s="283" customFormat="1" ht="35.1" customHeight="1" thickTop="1" thickBot="1" x14ac:dyDescent="0.25">
      <c r="B549" s="239"/>
      <c r="C549" s="308"/>
      <c r="D549" s="578"/>
      <c r="E549" s="579"/>
      <c r="F549" s="580"/>
      <c r="G549" s="577"/>
      <c r="H549" s="577"/>
      <c r="I549" s="577"/>
      <c r="J549" s="577"/>
      <c r="K549" s="578"/>
      <c r="L549" s="579"/>
      <c r="M549" s="579"/>
      <c r="N549" s="579"/>
      <c r="O549" s="580"/>
      <c r="P549" s="239"/>
      <c r="Q549" s="239"/>
    </row>
    <row r="550" spans="2:17" s="283" customFormat="1" ht="35.1" customHeight="1" thickTop="1" thickBot="1" x14ac:dyDescent="0.25">
      <c r="B550" s="239"/>
      <c r="C550" s="308"/>
      <c r="D550" s="578"/>
      <c r="E550" s="579"/>
      <c r="F550" s="580"/>
      <c r="G550" s="577"/>
      <c r="H550" s="577"/>
      <c r="I550" s="577"/>
      <c r="J550" s="577"/>
      <c r="K550" s="578"/>
      <c r="L550" s="579"/>
      <c r="M550" s="579"/>
      <c r="N550" s="579"/>
      <c r="O550" s="580"/>
      <c r="P550" s="239"/>
      <c r="Q550" s="239"/>
    </row>
    <row r="551" spans="2:17" s="283" customFormat="1" ht="15" thickTop="1" x14ac:dyDescent="0.2">
      <c r="B551" s="239"/>
      <c r="C551" s="309"/>
      <c r="D551" s="309"/>
      <c r="E551" s="310"/>
      <c r="F551" s="310"/>
      <c r="G551" s="310"/>
      <c r="H551" s="310"/>
      <c r="I551" s="310"/>
      <c r="J551" s="310"/>
      <c r="K551" s="311"/>
      <c r="L551" s="311"/>
      <c r="M551" s="311"/>
      <c r="N551" s="239"/>
      <c r="O551" s="239"/>
      <c r="P551" s="318"/>
    </row>
    <row r="552" spans="2:17" s="283" customFormat="1" ht="14.25" x14ac:dyDescent="0.2">
      <c r="B552" s="312" t="s">
        <v>312</v>
      </c>
      <c r="C552" s="309"/>
      <c r="D552" s="309"/>
      <c r="E552" s="310"/>
      <c r="F552" s="310"/>
      <c r="G552" s="310"/>
      <c r="H552" s="310"/>
      <c r="I552" s="310"/>
      <c r="J552" s="310"/>
      <c r="K552" s="311"/>
      <c r="L552" s="311"/>
      <c r="M552" s="311"/>
      <c r="N552" s="239"/>
      <c r="O552" s="239"/>
      <c r="P552" s="318"/>
    </row>
    <row r="553" spans="2:17" s="283" customFormat="1" ht="14.25" x14ac:dyDescent="0.2">
      <c r="B553" s="312"/>
      <c r="C553" s="309"/>
      <c r="D553" s="309"/>
      <c r="E553" s="310"/>
      <c r="F553" s="310"/>
      <c r="G553" s="310"/>
      <c r="H553" s="310"/>
      <c r="I553" s="310"/>
      <c r="J553" s="310"/>
      <c r="K553" s="311"/>
      <c r="L553" s="311"/>
      <c r="M553" s="311"/>
      <c r="N553" s="239"/>
      <c r="O553" s="239"/>
      <c r="P553" s="318"/>
    </row>
    <row r="554" spans="2:17" ht="9.9499999999999993" customHeight="1" x14ac:dyDescent="0.2">
      <c r="B554" s="321"/>
      <c r="C554" s="252"/>
      <c r="D554" s="252"/>
      <c r="E554" s="319"/>
      <c r="F554" s="319"/>
      <c r="G554" s="319"/>
      <c r="H554" s="319"/>
      <c r="I554" s="319"/>
      <c r="J554" s="319"/>
      <c r="K554" s="319"/>
      <c r="L554" s="319"/>
      <c r="M554" s="319"/>
      <c r="N554" s="319"/>
      <c r="O554" s="252"/>
      <c r="P554" s="252"/>
    </row>
    <row r="555" spans="2:17" ht="20.100000000000001" customHeight="1" x14ac:dyDescent="0.2">
      <c r="B555" s="624" t="s">
        <v>277</v>
      </c>
      <c r="C555" s="624"/>
      <c r="D555" s="624"/>
      <c r="E555" s="624"/>
      <c r="F555" s="624"/>
      <c r="G555" s="624"/>
      <c r="H555" s="624"/>
      <c r="I555" s="624"/>
      <c r="J555" s="624"/>
      <c r="K555" s="624"/>
      <c r="L555" s="624"/>
      <c r="M555" s="624"/>
      <c r="N555" s="624"/>
      <c r="O555" s="624"/>
      <c r="P555" s="252"/>
    </row>
    <row r="556" spans="2:17" ht="9.9499999999999993" customHeight="1" x14ac:dyDescent="0.2">
      <c r="B556" s="252"/>
      <c r="C556" s="252"/>
      <c r="D556" s="252"/>
      <c r="E556" s="252"/>
      <c r="F556" s="252"/>
      <c r="G556" s="252"/>
      <c r="H556" s="252"/>
      <c r="I556" s="252"/>
      <c r="J556" s="252"/>
      <c r="K556" s="252"/>
      <c r="L556" s="252"/>
      <c r="M556" s="252"/>
      <c r="N556" s="252"/>
      <c r="O556" s="252"/>
      <c r="P556" s="252"/>
    </row>
    <row r="557" spans="2:17" s="323" customFormat="1" ht="20.100000000000001" customHeight="1" x14ac:dyDescent="0.25">
      <c r="B557" s="322" t="s">
        <v>439</v>
      </c>
    </row>
    <row r="558" spans="2:17" ht="14.25" x14ac:dyDescent="0.2">
      <c r="B558" s="252"/>
      <c r="C558" s="252"/>
      <c r="D558" s="252"/>
      <c r="E558" s="252"/>
      <c r="F558" s="252"/>
      <c r="G558" s="252"/>
      <c r="H558" s="252"/>
      <c r="I558" s="252"/>
      <c r="J558" s="252"/>
      <c r="K558" s="252"/>
      <c r="L558" s="252"/>
      <c r="M558" s="252"/>
      <c r="N558" s="252"/>
      <c r="O558" s="252"/>
      <c r="P558" s="252"/>
    </row>
    <row r="559" spans="2:17" s="268" customFormat="1" ht="43.5" customHeight="1" thickBot="1" x14ac:dyDescent="0.3">
      <c r="B559" s="678" t="s">
        <v>43</v>
      </c>
      <c r="C559" s="679"/>
      <c r="D559" s="680" t="s">
        <v>299</v>
      </c>
      <c r="E559" s="680"/>
      <c r="F559" s="680" t="s">
        <v>260</v>
      </c>
      <c r="G559" s="680"/>
      <c r="H559" s="680" t="s">
        <v>230</v>
      </c>
      <c r="I559" s="680"/>
      <c r="J559" s="267"/>
      <c r="K559" s="267"/>
      <c r="L559" s="267"/>
      <c r="M559" s="267"/>
      <c r="N559" s="267"/>
      <c r="O559" s="267"/>
      <c r="P559" s="267"/>
    </row>
    <row r="560" spans="2:17" s="325" customFormat="1" ht="24.95" customHeight="1" thickTop="1" thickBot="1" x14ac:dyDescent="0.3">
      <c r="B560" s="675"/>
      <c r="C560" s="676"/>
      <c r="D560" s="677"/>
      <c r="E560" s="677"/>
      <c r="F560" s="677"/>
      <c r="G560" s="677"/>
      <c r="H560" s="677"/>
      <c r="I560" s="677"/>
      <c r="J560" s="324"/>
      <c r="K560" s="324"/>
      <c r="L560" s="324"/>
      <c r="M560" s="324"/>
      <c r="N560" s="324"/>
      <c r="O560" s="324"/>
      <c r="P560" s="324"/>
    </row>
    <row r="561" spans="2:16" s="325" customFormat="1" ht="24.95" customHeight="1" thickTop="1" thickBot="1" x14ac:dyDescent="0.3">
      <c r="B561" s="675"/>
      <c r="C561" s="676"/>
      <c r="D561" s="677"/>
      <c r="E561" s="677"/>
      <c r="F561" s="677"/>
      <c r="G561" s="677"/>
      <c r="H561" s="677"/>
      <c r="I561" s="677"/>
      <c r="J561" s="324"/>
      <c r="K561" s="324"/>
      <c r="L561" s="324"/>
      <c r="M561" s="324"/>
      <c r="N561" s="324"/>
      <c r="O561" s="324"/>
      <c r="P561" s="324"/>
    </row>
    <row r="562" spans="2:16" s="325" customFormat="1" ht="24.95" customHeight="1" thickTop="1" thickBot="1" x14ac:dyDescent="0.3">
      <c r="B562" s="675"/>
      <c r="C562" s="676"/>
      <c r="D562" s="677"/>
      <c r="E562" s="677"/>
      <c r="F562" s="677"/>
      <c r="G562" s="677"/>
      <c r="H562" s="677"/>
      <c r="I562" s="677"/>
      <c r="J562" s="324"/>
      <c r="K562" s="324"/>
      <c r="L562" s="324"/>
      <c r="M562" s="324"/>
      <c r="N562" s="324"/>
      <c r="O562" s="324"/>
      <c r="P562" s="324"/>
    </row>
    <row r="563" spans="2:16" s="325" customFormat="1" ht="24.95" customHeight="1" thickTop="1" thickBot="1" x14ac:dyDescent="0.3">
      <c r="B563" s="675"/>
      <c r="C563" s="676"/>
      <c r="D563" s="677"/>
      <c r="E563" s="677"/>
      <c r="F563" s="677"/>
      <c r="G563" s="677"/>
      <c r="H563" s="677"/>
      <c r="I563" s="677"/>
      <c r="J563" s="324"/>
      <c r="K563" s="324"/>
      <c r="L563" s="324"/>
      <c r="M563" s="324"/>
      <c r="N563" s="324"/>
      <c r="O563" s="324"/>
      <c r="P563" s="324"/>
    </row>
    <row r="564" spans="2:16" s="325" customFormat="1" ht="24.95" customHeight="1" thickTop="1" thickBot="1" x14ac:dyDescent="0.3">
      <c r="B564" s="675"/>
      <c r="C564" s="676"/>
      <c r="D564" s="677"/>
      <c r="E564" s="677"/>
      <c r="F564" s="677"/>
      <c r="G564" s="677"/>
      <c r="H564" s="677"/>
      <c r="I564" s="677"/>
      <c r="J564" s="324"/>
      <c r="K564" s="324"/>
      <c r="L564" s="324"/>
      <c r="M564" s="324"/>
      <c r="N564" s="324"/>
      <c r="O564" s="324"/>
      <c r="P564" s="324"/>
    </row>
    <row r="565" spans="2:16" s="325" customFormat="1" ht="24.95" customHeight="1" thickTop="1" thickBot="1" x14ac:dyDescent="0.3">
      <c r="B565" s="675"/>
      <c r="C565" s="676"/>
      <c r="D565" s="677"/>
      <c r="E565" s="677"/>
      <c r="F565" s="677"/>
      <c r="G565" s="677"/>
      <c r="H565" s="677"/>
      <c r="I565" s="677"/>
      <c r="J565" s="324"/>
      <c r="K565" s="324"/>
      <c r="L565" s="324"/>
      <c r="M565" s="324"/>
      <c r="N565" s="324"/>
      <c r="O565" s="324"/>
      <c r="P565" s="324"/>
    </row>
    <row r="566" spans="2:16" ht="9.9499999999999993" customHeight="1" thickTop="1" x14ac:dyDescent="0.2">
      <c r="B566" s="252"/>
      <c r="C566" s="252"/>
      <c r="D566" s="252"/>
      <c r="E566" s="252"/>
      <c r="F566" s="252"/>
      <c r="G566" s="252"/>
      <c r="H566" s="252"/>
      <c r="I566" s="252"/>
      <c r="J566" s="252"/>
      <c r="K566" s="252"/>
      <c r="L566" s="252"/>
      <c r="M566" s="252"/>
      <c r="N566" s="252"/>
      <c r="O566" s="252"/>
      <c r="P566" s="252"/>
    </row>
    <row r="567" spans="2:16" ht="9.9499999999999993" customHeight="1" x14ac:dyDescent="0.2">
      <c r="B567" s="252"/>
      <c r="C567" s="252"/>
      <c r="D567" s="252"/>
      <c r="E567" s="252"/>
      <c r="F567" s="252"/>
      <c r="G567" s="252"/>
      <c r="H567" s="252"/>
      <c r="I567" s="252"/>
      <c r="J567" s="252"/>
      <c r="K567" s="252"/>
      <c r="L567" s="252"/>
      <c r="M567" s="252"/>
      <c r="N567" s="252"/>
      <c r="O567" s="252"/>
      <c r="P567" s="252"/>
    </row>
    <row r="568" spans="2:16" ht="15.95" customHeight="1" x14ac:dyDescent="0.2">
      <c r="B568" s="624" t="s">
        <v>322</v>
      </c>
      <c r="C568" s="624"/>
      <c r="D568" s="624"/>
      <c r="E568" s="624"/>
      <c r="F568" s="624"/>
      <c r="G568" s="624"/>
      <c r="H568" s="624"/>
      <c r="I568" s="624"/>
      <c r="J568" s="624"/>
      <c r="K568" s="624"/>
      <c r="L568" s="624"/>
      <c r="M568" s="624"/>
      <c r="N568" s="624"/>
      <c r="O568" s="624"/>
      <c r="P568" s="252"/>
    </row>
    <row r="569" spans="2:16" ht="9.9499999999999993" customHeight="1" thickBot="1" x14ac:dyDescent="0.25">
      <c r="B569" s="252"/>
      <c r="C569" s="252"/>
      <c r="D569" s="252"/>
      <c r="E569" s="252"/>
      <c r="F569" s="252"/>
      <c r="G569" s="252"/>
      <c r="H569" s="252"/>
      <c r="I569" s="252"/>
      <c r="J569" s="252"/>
      <c r="K569" s="252"/>
      <c r="L569" s="252"/>
      <c r="M569" s="252"/>
      <c r="N569" s="252"/>
      <c r="O569" s="252"/>
      <c r="P569" s="252"/>
    </row>
    <row r="570" spans="2:16" ht="20.100000000000001" customHeight="1" thickTop="1" thickBot="1" x14ac:dyDescent="0.25">
      <c r="B570" s="326" t="s">
        <v>278</v>
      </c>
      <c r="C570" s="252"/>
      <c r="D570" s="252"/>
      <c r="E570" s="193"/>
      <c r="F570" s="252"/>
      <c r="G570" s="252"/>
      <c r="H570" s="252"/>
      <c r="I570" s="252"/>
      <c r="J570" s="252"/>
      <c r="K570" s="252"/>
      <c r="L570" s="252"/>
      <c r="M570" s="252"/>
      <c r="N570" s="252"/>
      <c r="O570" s="252"/>
      <c r="P570" s="252"/>
    </row>
    <row r="571" spans="2:16" ht="9.9499999999999993" customHeight="1" thickTop="1" x14ac:dyDescent="0.2">
      <c r="B571" s="326"/>
      <c r="C571" s="252"/>
      <c r="D571" s="252"/>
      <c r="E571" s="252"/>
      <c r="F571" s="252"/>
      <c r="G571" s="252"/>
      <c r="H571" s="252"/>
      <c r="I571" s="252"/>
      <c r="J571" s="252"/>
      <c r="K571" s="252"/>
      <c r="L571" s="252"/>
      <c r="M571" s="252"/>
      <c r="N571" s="252"/>
      <c r="O571" s="252"/>
      <c r="P571" s="252"/>
    </row>
    <row r="572" spans="2:16" ht="20.100000000000001" customHeight="1" x14ac:dyDescent="0.2">
      <c r="B572" s="326" t="s">
        <v>279</v>
      </c>
      <c r="C572" s="252"/>
      <c r="D572" s="252"/>
      <c r="E572" s="43"/>
      <c r="F572" s="43"/>
      <c r="G572" s="43"/>
      <c r="H572" s="43"/>
      <c r="I572" s="43"/>
      <c r="J572" s="43"/>
      <c r="K572" s="43"/>
      <c r="L572" s="43"/>
      <c r="M572" s="43"/>
      <c r="N572" s="252"/>
      <c r="O572" s="252"/>
      <c r="P572" s="252"/>
    </row>
    <row r="573" spans="2:16" ht="9.9499999999999993" customHeight="1" thickBot="1" x14ac:dyDescent="0.25">
      <c r="B573" s="326"/>
      <c r="C573" s="252"/>
      <c r="D573" s="252"/>
      <c r="E573" s="252"/>
      <c r="F573" s="252"/>
      <c r="G573" s="252"/>
      <c r="H573" s="252"/>
      <c r="I573" s="252"/>
      <c r="J573" s="252"/>
      <c r="K573" s="252"/>
      <c r="L573" s="252"/>
      <c r="M573" s="252"/>
      <c r="N573" s="252"/>
      <c r="O573" s="252"/>
      <c r="P573" s="252"/>
    </row>
    <row r="574" spans="2:16" ht="20.100000000000001" customHeight="1" thickTop="1" thickBot="1" x14ac:dyDescent="0.25">
      <c r="B574" s="327" t="s">
        <v>294</v>
      </c>
      <c r="D574" s="252"/>
      <c r="E574" s="252"/>
      <c r="F574" s="252"/>
      <c r="G574" s="252"/>
      <c r="H574" s="252"/>
      <c r="I574" s="252"/>
      <c r="J574" s="193"/>
      <c r="L574" s="252"/>
      <c r="M574" s="252"/>
      <c r="N574" s="252"/>
      <c r="O574" s="252"/>
      <c r="P574" s="252"/>
    </row>
    <row r="575" spans="2:16" ht="9.9499999999999993" customHeight="1" thickTop="1" thickBot="1" x14ac:dyDescent="0.25">
      <c r="B575" s="326"/>
      <c r="D575" s="252"/>
      <c r="E575" s="252"/>
      <c r="F575" s="252"/>
      <c r="G575" s="252"/>
      <c r="H575" s="252"/>
      <c r="I575" s="252"/>
      <c r="J575" s="252"/>
      <c r="K575" s="252"/>
      <c r="L575" s="252"/>
      <c r="M575" s="252"/>
      <c r="N575" s="252"/>
      <c r="O575" s="252"/>
      <c r="P575" s="252"/>
    </row>
    <row r="576" spans="2:16" ht="20.100000000000001" customHeight="1" thickTop="1" thickBot="1" x14ac:dyDescent="0.25">
      <c r="B576" s="327" t="s">
        <v>295</v>
      </c>
      <c r="D576" s="252"/>
      <c r="E576" s="252"/>
      <c r="F576" s="252"/>
      <c r="G576" s="252"/>
      <c r="H576" s="252"/>
      <c r="I576" s="252"/>
      <c r="J576" s="252"/>
      <c r="K576" s="252"/>
      <c r="L576" s="252"/>
      <c r="M576" s="252"/>
      <c r="N576" s="252"/>
      <c r="O576" s="193"/>
      <c r="P576" s="252"/>
    </row>
    <row r="577" spans="2:16" ht="9.9499999999999993" customHeight="1" thickTop="1" thickBot="1" x14ac:dyDescent="0.25">
      <c r="B577" s="326"/>
      <c r="D577" s="252"/>
      <c r="E577" s="252"/>
      <c r="F577" s="252"/>
      <c r="G577" s="252"/>
      <c r="H577" s="252"/>
      <c r="I577" s="252"/>
      <c r="J577" s="252"/>
      <c r="K577" s="252"/>
      <c r="L577" s="252"/>
      <c r="M577" s="252"/>
      <c r="N577" s="252"/>
      <c r="O577" s="252"/>
      <c r="P577" s="252"/>
    </row>
    <row r="578" spans="2:16" ht="20.100000000000001" customHeight="1" thickTop="1" thickBot="1" x14ac:dyDescent="0.25">
      <c r="B578" s="327" t="s">
        <v>296</v>
      </c>
      <c r="D578" s="252"/>
      <c r="E578" s="252"/>
      <c r="F578" s="252"/>
      <c r="G578" s="252"/>
      <c r="H578" s="252"/>
      <c r="I578" s="252"/>
      <c r="J578" s="252"/>
      <c r="K578" s="193"/>
      <c r="M578" s="252"/>
      <c r="N578" s="252"/>
      <c r="O578" s="252"/>
      <c r="P578" s="252"/>
    </row>
    <row r="579" spans="2:16" ht="9.9499999999999993" customHeight="1" thickTop="1" thickBot="1" x14ac:dyDescent="0.25">
      <c r="B579" s="252"/>
      <c r="C579" s="252"/>
      <c r="D579" s="252"/>
      <c r="E579" s="252"/>
      <c r="F579" s="252"/>
      <c r="G579" s="252"/>
      <c r="H579" s="252"/>
      <c r="I579" s="252"/>
      <c r="J579" s="252"/>
      <c r="K579" s="252"/>
      <c r="L579" s="252"/>
      <c r="M579" s="252"/>
      <c r="N579" s="252"/>
      <c r="O579" s="252"/>
      <c r="P579" s="252"/>
    </row>
    <row r="580" spans="2:16" ht="21.75" customHeight="1" thickTop="1" thickBot="1" x14ac:dyDescent="0.25">
      <c r="B580" s="327" t="s">
        <v>297</v>
      </c>
      <c r="D580" s="252"/>
      <c r="E580" s="252"/>
      <c r="F580" s="193"/>
      <c r="G580" s="252"/>
      <c r="H580" s="252"/>
      <c r="I580" s="252"/>
      <c r="J580" s="252"/>
      <c r="K580" s="252"/>
      <c r="L580" s="252"/>
      <c r="M580" s="252"/>
      <c r="N580" s="252"/>
      <c r="O580" s="252"/>
      <c r="P580" s="252"/>
    </row>
    <row r="581" spans="2:16" ht="9.9499999999999993" customHeight="1" thickTop="1" x14ac:dyDescent="0.2">
      <c r="B581" s="252"/>
      <c r="C581" s="252"/>
      <c r="D581" s="252"/>
      <c r="E581" s="252"/>
      <c r="F581" s="252"/>
      <c r="G581" s="252"/>
      <c r="H581" s="252"/>
      <c r="I581" s="252"/>
      <c r="J581" s="252"/>
      <c r="K581" s="252"/>
      <c r="L581" s="252"/>
      <c r="M581" s="252"/>
      <c r="N581" s="252"/>
      <c r="O581" s="252"/>
      <c r="P581" s="252"/>
    </row>
    <row r="582" spans="2:16" ht="14.25" x14ac:dyDescent="0.2">
      <c r="B582" s="252"/>
      <c r="C582" s="252"/>
      <c r="D582" s="252"/>
      <c r="E582" s="252"/>
      <c r="F582" s="252"/>
      <c r="G582" s="252"/>
      <c r="H582" s="252"/>
      <c r="I582" s="252"/>
      <c r="J582" s="252"/>
      <c r="K582" s="252"/>
      <c r="L582" s="252"/>
      <c r="M582" s="252"/>
      <c r="N582" s="252"/>
      <c r="O582" s="252"/>
      <c r="P582" s="252"/>
    </row>
    <row r="583" spans="2:16" ht="20.100000000000001" customHeight="1" x14ac:dyDescent="0.2">
      <c r="B583" s="624" t="s">
        <v>493</v>
      </c>
      <c r="C583" s="624"/>
      <c r="D583" s="624"/>
      <c r="E583" s="624"/>
      <c r="F583" s="624"/>
      <c r="G583" s="624"/>
      <c r="H583" s="624"/>
      <c r="I583" s="624"/>
      <c r="J583" s="624"/>
      <c r="K583" s="624"/>
      <c r="L583" s="624"/>
      <c r="M583" s="624"/>
      <c r="N583" s="624"/>
      <c r="O583" s="624"/>
      <c r="P583" s="252"/>
    </row>
    <row r="584" spans="2:16" ht="14.25" x14ac:dyDescent="0.2">
      <c r="B584" s="328"/>
      <c r="C584" s="328"/>
      <c r="D584" s="328"/>
      <c r="E584" s="328"/>
      <c r="F584" s="328"/>
      <c r="G584" s="328"/>
      <c r="H584" s="328"/>
      <c r="I584" s="328"/>
      <c r="J584" s="328"/>
      <c r="K584" s="328"/>
      <c r="L584" s="328"/>
      <c r="M584" s="328"/>
      <c r="N584" s="328"/>
      <c r="O584" s="328"/>
      <c r="P584" s="252"/>
    </row>
    <row r="585" spans="2:16" x14ac:dyDescent="0.2">
      <c r="B585" s="260" t="s">
        <v>783</v>
      </c>
      <c r="C585" s="239"/>
      <c r="D585" s="239"/>
      <c r="E585" s="239"/>
      <c r="F585" s="239"/>
      <c r="G585" s="239"/>
      <c r="H585" s="239"/>
      <c r="I585" s="239"/>
      <c r="J585" s="239"/>
      <c r="K585" s="239"/>
      <c r="L585" s="239"/>
      <c r="M585" s="239"/>
      <c r="N585" s="239"/>
      <c r="O585" s="239"/>
    </row>
    <row r="586" spans="2:16" x14ac:dyDescent="0.2">
      <c r="B586" s="260"/>
      <c r="C586" s="239"/>
      <c r="D586" s="239"/>
      <c r="E586" s="239"/>
      <c r="F586" s="239"/>
      <c r="G586" s="239"/>
      <c r="H586" s="239"/>
      <c r="I586" s="239"/>
      <c r="J586" s="239"/>
      <c r="K586" s="239"/>
      <c r="L586" s="239"/>
      <c r="M586" s="239"/>
      <c r="N586" s="239"/>
      <c r="O586" s="239"/>
    </row>
    <row r="587" spans="2:16" x14ac:dyDescent="0.2">
      <c r="B587" s="260"/>
      <c r="C587" s="329" t="s">
        <v>431</v>
      </c>
      <c r="D587" s="239"/>
      <c r="E587" s="239"/>
      <c r="F587" s="239"/>
      <c r="G587" s="239"/>
      <c r="H587" s="239"/>
      <c r="I587" s="239"/>
      <c r="J587" s="239"/>
      <c r="K587" s="239"/>
      <c r="L587" s="239"/>
      <c r="M587" s="239"/>
      <c r="N587" s="239"/>
      <c r="O587" s="239"/>
    </row>
    <row r="588" spans="2:16" ht="3.75" customHeight="1" x14ac:dyDescent="0.2">
      <c r="B588" s="260"/>
      <c r="C588" s="239"/>
      <c r="D588" s="239"/>
      <c r="E588" s="239"/>
      <c r="F588" s="239"/>
      <c r="G588" s="239"/>
      <c r="H588" s="239"/>
      <c r="I588" s="239"/>
      <c r="J588" s="239"/>
      <c r="K588" s="239"/>
      <c r="L588" s="239"/>
      <c r="M588" s="239"/>
      <c r="N588" s="239"/>
      <c r="O588" s="239"/>
    </row>
    <row r="589" spans="2:16" ht="45.75" customHeight="1" thickBot="1" x14ac:dyDescent="0.25">
      <c r="B589" s="239"/>
      <c r="C589" s="681" t="s">
        <v>784</v>
      </c>
      <c r="D589" s="681"/>
      <c r="E589" s="681"/>
      <c r="F589" s="681"/>
      <c r="G589" s="681"/>
      <c r="H589" s="681"/>
      <c r="I589" s="681"/>
      <c r="J589" s="681"/>
      <c r="K589" s="239"/>
      <c r="L589" s="239"/>
      <c r="M589" s="239"/>
      <c r="N589" s="239"/>
      <c r="O589" s="239"/>
    </row>
    <row r="590" spans="2:16" ht="23.25" customHeight="1" thickTop="1" x14ac:dyDescent="0.2">
      <c r="C590" s="581"/>
      <c r="D590" s="582"/>
      <c r="E590" s="582"/>
      <c r="F590" s="582"/>
      <c r="G590" s="582"/>
      <c r="H590" s="582"/>
      <c r="I590" s="582"/>
      <c r="J590" s="582"/>
      <c r="K590" s="582"/>
      <c r="L590" s="582"/>
      <c r="M590" s="582"/>
      <c r="N590" s="583"/>
    </row>
    <row r="591" spans="2:16" ht="28.5" customHeight="1" x14ac:dyDescent="0.2">
      <c r="C591" s="584"/>
      <c r="D591" s="585"/>
      <c r="E591" s="585"/>
      <c r="F591" s="585"/>
      <c r="G591" s="585"/>
      <c r="H591" s="585"/>
      <c r="I591" s="585"/>
      <c r="J591" s="585"/>
      <c r="K591" s="585"/>
      <c r="L591" s="585"/>
      <c r="M591" s="585"/>
      <c r="N591" s="586"/>
    </row>
    <row r="592" spans="2:16" ht="26.25" customHeight="1" thickBot="1" x14ac:dyDescent="0.25">
      <c r="C592" s="587"/>
      <c r="D592" s="588"/>
      <c r="E592" s="588"/>
      <c r="F592" s="588"/>
      <c r="G592" s="588"/>
      <c r="H592" s="588"/>
      <c r="I592" s="588"/>
      <c r="J592" s="588"/>
      <c r="K592" s="588"/>
      <c r="L592" s="588"/>
      <c r="M592" s="588"/>
      <c r="N592" s="589"/>
    </row>
    <row r="593" spans="2:16" s="255" customFormat="1" ht="18" customHeight="1" thickTop="1" x14ac:dyDescent="0.2">
      <c r="B593" s="246"/>
      <c r="C593" s="273"/>
      <c r="D593" s="273"/>
      <c r="E593" s="273"/>
      <c r="F593" s="273"/>
      <c r="G593" s="273"/>
      <c r="H593" s="273"/>
      <c r="I593" s="273"/>
      <c r="J593" s="273"/>
      <c r="K593" s="273"/>
      <c r="L593" s="273"/>
      <c r="M593" s="273"/>
      <c r="N593" s="273"/>
      <c r="O593" s="330"/>
      <c r="P593" s="283"/>
    </row>
    <row r="594" spans="2:16" ht="13.5" thickBot="1" x14ac:dyDescent="0.25"/>
    <row r="595" spans="2:16" s="255" customFormat="1" ht="20.100000000000001" customHeight="1" thickTop="1" thickBot="1" x14ac:dyDescent="0.3">
      <c r="B595" s="246" t="s">
        <v>44</v>
      </c>
      <c r="F595" s="26"/>
      <c r="I595" s="246" t="s">
        <v>336</v>
      </c>
      <c r="K595" s="27"/>
    </row>
    <row r="596" spans="2:16" ht="13.5" thickTop="1" x14ac:dyDescent="0.2"/>
    <row r="598" spans="2:16" ht="20.100000000000001" customHeight="1" x14ac:dyDescent="0.2">
      <c r="B598" s="624" t="s">
        <v>495</v>
      </c>
      <c r="C598" s="624"/>
      <c r="D598" s="624"/>
      <c r="E598" s="624"/>
      <c r="F598" s="624"/>
      <c r="G598" s="624"/>
      <c r="H598" s="624"/>
      <c r="I598" s="624"/>
      <c r="J598" s="624"/>
      <c r="K598" s="624"/>
      <c r="L598" s="624"/>
      <c r="M598" s="624"/>
      <c r="N598" s="624"/>
      <c r="O598" s="624"/>
      <c r="P598" s="252"/>
    </row>
    <row r="599" spans="2:16" s="255" customFormat="1" ht="20.100000000000001" customHeight="1" x14ac:dyDescent="0.25">
      <c r="B599" s="246" t="s">
        <v>102</v>
      </c>
    </row>
    <row r="600" spans="2:16" ht="9.9499999999999993" customHeight="1" thickBot="1" x14ac:dyDescent="0.25"/>
    <row r="601" spans="2:16" ht="13.5" thickTop="1" x14ac:dyDescent="0.2">
      <c r="C601" s="581"/>
      <c r="D601" s="582"/>
      <c r="E601" s="582"/>
      <c r="F601" s="582"/>
      <c r="G601" s="582"/>
      <c r="H601" s="582"/>
      <c r="I601" s="582"/>
      <c r="J601" s="582"/>
      <c r="K601" s="582"/>
      <c r="L601" s="582"/>
      <c r="M601" s="582"/>
      <c r="N601" s="583"/>
    </row>
    <row r="602" spans="2:16" x14ac:dyDescent="0.2">
      <c r="C602" s="584"/>
      <c r="D602" s="585"/>
      <c r="E602" s="585"/>
      <c r="F602" s="585"/>
      <c r="G602" s="585"/>
      <c r="H602" s="585"/>
      <c r="I602" s="585"/>
      <c r="J602" s="585"/>
      <c r="K602" s="585"/>
      <c r="L602" s="585"/>
      <c r="M602" s="585"/>
      <c r="N602" s="586"/>
    </row>
    <row r="603" spans="2:16" x14ac:dyDescent="0.2">
      <c r="C603" s="584"/>
      <c r="D603" s="585"/>
      <c r="E603" s="585"/>
      <c r="F603" s="585"/>
      <c r="G603" s="585"/>
      <c r="H603" s="585"/>
      <c r="I603" s="585"/>
      <c r="J603" s="585"/>
      <c r="K603" s="585"/>
      <c r="L603" s="585"/>
      <c r="M603" s="585"/>
      <c r="N603" s="586"/>
    </row>
    <row r="604" spans="2:16" x14ac:dyDescent="0.2">
      <c r="C604" s="584"/>
      <c r="D604" s="585"/>
      <c r="E604" s="585"/>
      <c r="F604" s="585"/>
      <c r="G604" s="585"/>
      <c r="H604" s="585"/>
      <c r="I604" s="585"/>
      <c r="J604" s="585"/>
      <c r="K604" s="585"/>
      <c r="L604" s="585"/>
      <c r="M604" s="585"/>
      <c r="N604" s="586"/>
    </row>
    <row r="605" spans="2:16" x14ac:dyDescent="0.2">
      <c r="C605" s="584"/>
      <c r="D605" s="585"/>
      <c r="E605" s="585"/>
      <c r="F605" s="585"/>
      <c r="G605" s="585"/>
      <c r="H605" s="585"/>
      <c r="I605" s="585"/>
      <c r="J605" s="585"/>
      <c r="K605" s="585"/>
      <c r="L605" s="585"/>
      <c r="M605" s="585"/>
      <c r="N605" s="586"/>
    </row>
    <row r="606" spans="2:16" x14ac:dyDescent="0.2">
      <c r="C606" s="584"/>
      <c r="D606" s="585"/>
      <c r="E606" s="585"/>
      <c r="F606" s="585"/>
      <c r="G606" s="585"/>
      <c r="H606" s="585"/>
      <c r="I606" s="585"/>
      <c r="J606" s="585"/>
      <c r="K606" s="585"/>
      <c r="L606" s="585"/>
      <c r="M606" s="585"/>
      <c r="N606" s="586"/>
    </row>
    <row r="607" spans="2:16" x14ac:dyDescent="0.2">
      <c r="C607" s="584"/>
      <c r="D607" s="585"/>
      <c r="E607" s="585"/>
      <c r="F607" s="585"/>
      <c r="G607" s="585"/>
      <c r="H607" s="585"/>
      <c r="I607" s="585"/>
      <c r="J607" s="585"/>
      <c r="K607" s="585"/>
      <c r="L607" s="585"/>
      <c r="M607" s="585"/>
      <c r="N607" s="586"/>
    </row>
    <row r="608" spans="2:16" x14ac:dyDescent="0.2">
      <c r="C608" s="584"/>
      <c r="D608" s="585"/>
      <c r="E608" s="585"/>
      <c r="F608" s="585"/>
      <c r="G608" s="585"/>
      <c r="H608" s="585"/>
      <c r="I608" s="585"/>
      <c r="J608" s="585"/>
      <c r="K608" s="585"/>
      <c r="L608" s="585"/>
      <c r="M608" s="585"/>
      <c r="N608" s="586"/>
    </row>
    <row r="609" spans="3:14" x14ac:dyDescent="0.2">
      <c r="C609" s="584"/>
      <c r="D609" s="585"/>
      <c r="E609" s="585"/>
      <c r="F609" s="585"/>
      <c r="G609" s="585"/>
      <c r="H609" s="585"/>
      <c r="I609" s="585"/>
      <c r="J609" s="585"/>
      <c r="K609" s="585"/>
      <c r="L609" s="585"/>
      <c r="M609" s="585"/>
      <c r="N609" s="586"/>
    </row>
    <row r="610" spans="3:14" x14ac:dyDescent="0.2">
      <c r="C610" s="584"/>
      <c r="D610" s="585"/>
      <c r="E610" s="585"/>
      <c r="F610" s="585"/>
      <c r="G610" s="585"/>
      <c r="H610" s="585"/>
      <c r="I610" s="585"/>
      <c r="J610" s="585"/>
      <c r="K610" s="585"/>
      <c r="L610" s="585"/>
      <c r="M610" s="585"/>
      <c r="N610" s="586"/>
    </row>
    <row r="611" spans="3:14" x14ac:dyDescent="0.2">
      <c r="C611" s="584"/>
      <c r="D611" s="585"/>
      <c r="E611" s="585"/>
      <c r="F611" s="585"/>
      <c r="G611" s="585"/>
      <c r="H611" s="585"/>
      <c r="I611" s="585"/>
      <c r="J611" s="585"/>
      <c r="K611" s="585"/>
      <c r="L611" s="585"/>
      <c r="M611" s="585"/>
      <c r="N611" s="586"/>
    </row>
    <row r="612" spans="3:14" x14ac:dyDescent="0.2">
      <c r="C612" s="584"/>
      <c r="D612" s="585"/>
      <c r="E612" s="585"/>
      <c r="F612" s="585"/>
      <c r="G612" s="585"/>
      <c r="H612" s="585"/>
      <c r="I612" s="585"/>
      <c r="J612" s="585"/>
      <c r="K612" s="585"/>
      <c r="L612" s="585"/>
      <c r="M612" s="585"/>
      <c r="N612" s="586"/>
    </row>
    <row r="613" spans="3:14" x14ac:dyDescent="0.2">
      <c r="C613" s="584"/>
      <c r="D613" s="585"/>
      <c r="E613" s="585"/>
      <c r="F613" s="585"/>
      <c r="G613" s="585"/>
      <c r="H613" s="585"/>
      <c r="I613" s="585"/>
      <c r="J613" s="585"/>
      <c r="K613" s="585"/>
      <c r="L613" s="585"/>
      <c r="M613" s="585"/>
      <c r="N613" s="586"/>
    </row>
    <row r="614" spans="3:14" x14ac:dyDescent="0.2">
      <c r="C614" s="584"/>
      <c r="D614" s="585"/>
      <c r="E614" s="585"/>
      <c r="F614" s="585"/>
      <c r="G614" s="585"/>
      <c r="H614" s="585"/>
      <c r="I614" s="585"/>
      <c r="J614" s="585"/>
      <c r="K614" s="585"/>
      <c r="L614" s="585"/>
      <c r="M614" s="585"/>
      <c r="N614" s="586"/>
    </row>
    <row r="615" spans="3:14" x14ac:dyDescent="0.2">
      <c r="C615" s="584"/>
      <c r="D615" s="585"/>
      <c r="E615" s="585"/>
      <c r="F615" s="585"/>
      <c r="G615" s="585"/>
      <c r="H615" s="585"/>
      <c r="I615" s="585"/>
      <c r="J615" s="585"/>
      <c r="K615" s="585"/>
      <c r="L615" s="585"/>
      <c r="M615" s="585"/>
      <c r="N615" s="586"/>
    </row>
    <row r="616" spans="3:14" x14ac:dyDescent="0.2">
      <c r="C616" s="584"/>
      <c r="D616" s="585"/>
      <c r="E616" s="585"/>
      <c r="F616" s="585"/>
      <c r="G616" s="585"/>
      <c r="H616" s="585"/>
      <c r="I616" s="585"/>
      <c r="J616" s="585"/>
      <c r="K616" s="585"/>
      <c r="L616" s="585"/>
      <c r="M616" s="585"/>
      <c r="N616" s="586"/>
    </row>
    <row r="617" spans="3:14" x14ac:dyDescent="0.2">
      <c r="C617" s="584"/>
      <c r="D617" s="585"/>
      <c r="E617" s="585"/>
      <c r="F617" s="585"/>
      <c r="G617" s="585"/>
      <c r="H617" s="585"/>
      <c r="I617" s="585"/>
      <c r="J617" s="585"/>
      <c r="K617" s="585"/>
      <c r="L617" s="585"/>
      <c r="M617" s="585"/>
      <c r="N617" s="586"/>
    </row>
    <row r="618" spans="3:14" x14ac:dyDescent="0.2">
      <c r="C618" s="584"/>
      <c r="D618" s="585"/>
      <c r="E618" s="585"/>
      <c r="F618" s="585"/>
      <c r="G618" s="585"/>
      <c r="H618" s="585"/>
      <c r="I618" s="585"/>
      <c r="J618" s="585"/>
      <c r="K618" s="585"/>
      <c r="L618" s="585"/>
      <c r="M618" s="585"/>
      <c r="N618" s="586"/>
    </row>
    <row r="619" spans="3:14" x14ac:dyDescent="0.2">
      <c r="C619" s="584"/>
      <c r="D619" s="585"/>
      <c r="E619" s="585"/>
      <c r="F619" s="585"/>
      <c r="G619" s="585"/>
      <c r="H619" s="585"/>
      <c r="I619" s="585"/>
      <c r="J619" s="585"/>
      <c r="K619" s="585"/>
      <c r="L619" s="585"/>
      <c r="M619" s="585"/>
      <c r="N619" s="586"/>
    </row>
    <row r="620" spans="3:14" x14ac:dyDescent="0.2">
      <c r="C620" s="584"/>
      <c r="D620" s="585"/>
      <c r="E620" s="585"/>
      <c r="F620" s="585"/>
      <c r="G620" s="585"/>
      <c r="H620" s="585"/>
      <c r="I620" s="585"/>
      <c r="J620" s="585"/>
      <c r="K620" s="585"/>
      <c r="L620" s="585"/>
      <c r="M620" s="585"/>
      <c r="N620" s="586"/>
    </row>
    <row r="621" spans="3:14" x14ac:dyDescent="0.2">
      <c r="C621" s="584"/>
      <c r="D621" s="585"/>
      <c r="E621" s="585"/>
      <c r="F621" s="585"/>
      <c r="G621" s="585"/>
      <c r="H621" s="585"/>
      <c r="I621" s="585"/>
      <c r="J621" s="585"/>
      <c r="K621" s="585"/>
      <c r="L621" s="585"/>
      <c r="M621" s="585"/>
      <c r="N621" s="586"/>
    </row>
    <row r="622" spans="3:14" x14ac:dyDescent="0.2">
      <c r="C622" s="584"/>
      <c r="D622" s="585"/>
      <c r="E622" s="585"/>
      <c r="F622" s="585"/>
      <c r="G622" s="585"/>
      <c r="H622" s="585"/>
      <c r="I622" s="585"/>
      <c r="J622" s="585"/>
      <c r="K622" s="585"/>
      <c r="L622" s="585"/>
      <c r="M622" s="585"/>
      <c r="N622" s="586"/>
    </row>
    <row r="623" spans="3:14" x14ac:dyDescent="0.2">
      <c r="C623" s="584"/>
      <c r="D623" s="585"/>
      <c r="E623" s="585"/>
      <c r="F623" s="585"/>
      <c r="G623" s="585"/>
      <c r="H623" s="585"/>
      <c r="I623" s="585"/>
      <c r="J623" s="585"/>
      <c r="K623" s="585"/>
      <c r="L623" s="585"/>
      <c r="M623" s="585"/>
      <c r="N623" s="586"/>
    </row>
    <row r="624" spans="3:14" ht="13.5" thickBot="1" x14ac:dyDescent="0.25">
      <c r="C624" s="587"/>
      <c r="D624" s="588"/>
      <c r="E624" s="588"/>
      <c r="F624" s="588"/>
      <c r="G624" s="588"/>
      <c r="H624" s="588"/>
      <c r="I624" s="588"/>
      <c r="J624" s="588"/>
      <c r="K624" s="588"/>
      <c r="L624" s="588"/>
      <c r="M624" s="588"/>
      <c r="N624" s="589"/>
    </row>
    <row r="625" spans="2:16" ht="15" thickTop="1" x14ac:dyDescent="0.2">
      <c r="B625" s="252"/>
      <c r="C625" s="252"/>
      <c r="D625" s="252"/>
      <c r="E625" s="252"/>
      <c r="F625" s="252"/>
      <c r="G625" s="252"/>
      <c r="H625" s="252"/>
      <c r="I625" s="252"/>
      <c r="J625" s="252"/>
      <c r="K625" s="252"/>
      <c r="L625" s="252"/>
      <c r="M625" s="252"/>
      <c r="N625" s="252"/>
      <c r="O625" s="252"/>
      <c r="P625" s="252"/>
    </row>
  </sheetData>
  <sheetProtection password="B847" sheet="1" objects="1" scenarios="1" formatColumns="0" formatRows="0"/>
  <mergeCells count="1450">
    <mergeCell ref="WQM67:WQZ67"/>
    <mergeCell ref="WRA67:WRN67"/>
    <mergeCell ref="WRO67:WSB67"/>
    <mergeCell ref="WSC67:WSP67"/>
    <mergeCell ref="WSQ67:WTD67"/>
    <mergeCell ref="WTE67:WTR67"/>
    <mergeCell ref="WTS67:WUF67"/>
    <mergeCell ref="WUG67:WUT67"/>
    <mergeCell ref="WUU67:WVH67"/>
    <mergeCell ref="WLQ67:WMD67"/>
    <mergeCell ref="WME67:WMR67"/>
    <mergeCell ref="XFA67:XFD67"/>
    <mergeCell ref="XAE67:XAR67"/>
    <mergeCell ref="XAS67:XBF67"/>
    <mergeCell ref="XBG67:XBT67"/>
    <mergeCell ref="XBU67:XCH67"/>
    <mergeCell ref="XCI67:XCV67"/>
    <mergeCell ref="XCW67:XDJ67"/>
    <mergeCell ref="XDK67:XDX67"/>
    <mergeCell ref="XDY67:XEL67"/>
    <mergeCell ref="XEM67:XEZ67"/>
    <mergeCell ref="WVI67:WVV67"/>
    <mergeCell ref="WVW67:WWJ67"/>
    <mergeCell ref="WWK67:WWX67"/>
    <mergeCell ref="WWY67:WXL67"/>
    <mergeCell ref="WXM67:WXZ67"/>
    <mergeCell ref="WYA67:WYN67"/>
    <mergeCell ref="WYO67:WZB67"/>
    <mergeCell ref="WZC67:WZP67"/>
    <mergeCell ref="WZQ67:XAD67"/>
    <mergeCell ref="WMS67:WNF67"/>
    <mergeCell ref="WNG67:WNT67"/>
    <mergeCell ref="WNU67:WOH67"/>
    <mergeCell ref="WOI67:WOV67"/>
    <mergeCell ref="WOW67:WPJ67"/>
    <mergeCell ref="WPK67:WPX67"/>
    <mergeCell ref="WPY67:WQL67"/>
    <mergeCell ref="WGU67:WHH67"/>
    <mergeCell ref="WHI67:WHV67"/>
    <mergeCell ref="WHW67:WIJ67"/>
    <mergeCell ref="WIK67:WIX67"/>
    <mergeCell ref="WIY67:WJL67"/>
    <mergeCell ref="WJM67:WJZ67"/>
    <mergeCell ref="WKA67:WKN67"/>
    <mergeCell ref="WKO67:WLB67"/>
    <mergeCell ref="WLC67:WLP67"/>
    <mergeCell ref="WBY67:WCL67"/>
    <mergeCell ref="WCM67:WCZ67"/>
    <mergeCell ref="WDA67:WDN67"/>
    <mergeCell ref="WDO67:WEB67"/>
    <mergeCell ref="WEC67:WEP67"/>
    <mergeCell ref="WEQ67:WFD67"/>
    <mergeCell ref="WFE67:WFR67"/>
    <mergeCell ref="WFS67:WGF67"/>
    <mergeCell ref="WGG67:WGT67"/>
    <mergeCell ref="VXC67:VXP67"/>
    <mergeCell ref="VXQ67:VYD67"/>
    <mergeCell ref="VYE67:VYR67"/>
    <mergeCell ref="VYS67:VZF67"/>
    <mergeCell ref="VZG67:VZT67"/>
    <mergeCell ref="VZU67:WAH67"/>
    <mergeCell ref="WAI67:WAV67"/>
    <mergeCell ref="WAW67:WBJ67"/>
    <mergeCell ref="WBK67:WBX67"/>
    <mergeCell ref="VSG67:VST67"/>
    <mergeCell ref="VSU67:VTH67"/>
    <mergeCell ref="VTI67:VTV67"/>
    <mergeCell ref="VTW67:VUJ67"/>
    <mergeCell ref="VUK67:VUX67"/>
    <mergeCell ref="VUY67:VVL67"/>
    <mergeCell ref="VVM67:VVZ67"/>
    <mergeCell ref="VWA67:VWN67"/>
    <mergeCell ref="VWO67:VXB67"/>
    <mergeCell ref="VNK67:VNX67"/>
    <mergeCell ref="VNY67:VOL67"/>
    <mergeCell ref="VOM67:VOZ67"/>
    <mergeCell ref="VPA67:VPN67"/>
    <mergeCell ref="VPO67:VQB67"/>
    <mergeCell ref="VQC67:VQP67"/>
    <mergeCell ref="VQQ67:VRD67"/>
    <mergeCell ref="VRE67:VRR67"/>
    <mergeCell ref="VRS67:VSF67"/>
    <mergeCell ref="VIO67:VJB67"/>
    <mergeCell ref="VJC67:VJP67"/>
    <mergeCell ref="VJQ67:VKD67"/>
    <mergeCell ref="VKE67:VKR67"/>
    <mergeCell ref="VKS67:VLF67"/>
    <mergeCell ref="VLG67:VLT67"/>
    <mergeCell ref="VLU67:VMH67"/>
    <mergeCell ref="VMI67:VMV67"/>
    <mergeCell ref="VMW67:VNJ67"/>
    <mergeCell ref="VDS67:VEF67"/>
    <mergeCell ref="VEG67:VET67"/>
    <mergeCell ref="VEU67:VFH67"/>
    <mergeCell ref="VFI67:VFV67"/>
    <mergeCell ref="VFW67:VGJ67"/>
    <mergeCell ref="VGK67:VGX67"/>
    <mergeCell ref="VGY67:VHL67"/>
    <mergeCell ref="VHM67:VHZ67"/>
    <mergeCell ref="VIA67:VIN67"/>
    <mergeCell ref="UYW67:UZJ67"/>
    <mergeCell ref="UZK67:UZX67"/>
    <mergeCell ref="UZY67:VAL67"/>
    <mergeCell ref="VAM67:VAZ67"/>
    <mergeCell ref="VBA67:VBN67"/>
    <mergeCell ref="VBO67:VCB67"/>
    <mergeCell ref="VCC67:VCP67"/>
    <mergeCell ref="VCQ67:VDD67"/>
    <mergeCell ref="VDE67:VDR67"/>
    <mergeCell ref="UUA67:UUN67"/>
    <mergeCell ref="UUO67:UVB67"/>
    <mergeCell ref="UVC67:UVP67"/>
    <mergeCell ref="UVQ67:UWD67"/>
    <mergeCell ref="UWE67:UWR67"/>
    <mergeCell ref="UWS67:UXF67"/>
    <mergeCell ref="UXG67:UXT67"/>
    <mergeCell ref="UXU67:UYH67"/>
    <mergeCell ref="UYI67:UYV67"/>
    <mergeCell ref="UPE67:UPR67"/>
    <mergeCell ref="UPS67:UQF67"/>
    <mergeCell ref="UQG67:UQT67"/>
    <mergeCell ref="UQU67:URH67"/>
    <mergeCell ref="URI67:URV67"/>
    <mergeCell ref="URW67:USJ67"/>
    <mergeCell ref="USK67:USX67"/>
    <mergeCell ref="USY67:UTL67"/>
    <mergeCell ref="UTM67:UTZ67"/>
    <mergeCell ref="UKI67:UKV67"/>
    <mergeCell ref="UKW67:ULJ67"/>
    <mergeCell ref="ULK67:ULX67"/>
    <mergeCell ref="ULY67:UML67"/>
    <mergeCell ref="UMM67:UMZ67"/>
    <mergeCell ref="UNA67:UNN67"/>
    <mergeCell ref="UNO67:UOB67"/>
    <mergeCell ref="UOC67:UOP67"/>
    <mergeCell ref="UOQ67:UPD67"/>
    <mergeCell ref="UFM67:UFZ67"/>
    <mergeCell ref="UGA67:UGN67"/>
    <mergeCell ref="UGO67:UHB67"/>
    <mergeCell ref="UHC67:UHP67"/>
    <mergeCell ref="UHQ67:UID67"/>
    <mergeCell ref="UIE67:UIR67"/>
    <mergeCell ref="UIS67:UJF67"/>
    <mergeCell ref="UJG67:UJT67"/>
    <mergeCell ref="UJU67:UKH67"/>
    <mergeCell ref="UAQ67:UBD67"/>
    <mergeCell ref="UBE67:UBR67"/>
    <mergeCell ref="UBS67:UCF67"/>
    <mergeCell ref="UCG67:UCT67"/>
    <mergeCell ref="UCU67:UDH67"/>
    <mergeCell ref="UDI67:UDV67"/>
    <mergeCell ref="UDW67:UEJ67"/>
    <mergeCell ref="UEK67:UEX67"/>
    <mergeCell ref="UEY67:UFL67"/>
    <mergeCell ref="TVU67:TWH67"/>
    <mergeCell ref="TWI67:TWV67"/>
    <mergeCell ref="TWW67:TXJ67"/>
    <mergeCell ref="TXK67:TXX67"/>
    <mergeCell ref="TXY67:TYL67"/>
    <mergeCell ref="TYM67:TYZ67"/>
    <mergeCell ref="TZA67:TZN67"/>
    <mergeCell ref="TZO67:UAB67"/>
    <mergeCell ref="UAC67:UAP67"/>
    <mergeCell ref="TQY67:TRL67"/>
    <mergeCell ref="TRM67:TRZ67"/>
    <mergeCell ref="TSA67:TSN67"/>
    <mergeCell ref="TSO67:TTB67"/>
    <mergeCell ref="TTC67:TTP67"/>
    <mergeCell ref="TTQ67:TUD67"/>
    <mergeCell ref="TUE67:TUR67"/>
    <mergeCell ref="TUS67:TVF67"/>
    <mergeCell ref="TVG67:TVT67"/>
    <mergeCell ref="TMC67:TMP67"/>
    <mergeCell ref="TMQ67:TND67"/>
    <mergeCell ref="TNE67:TNR67"/>
    <mergeCell ref="TNS67:TOF67"/>
    <mergeCell ref="TOG67:TOT67"/>
    <mergeCell ref="TOU67:TPH67"/>
    <mergeCell ref="TPI67:TPV67"/>
    <mergeCell ref="TPW67:TQJ67"/>
    <mergeCell ref="TQK67:TQX67"/>
    <mergeCell ref="THG67:THT67"/>
    <mergeCell ref="THU67:TIH67"/>
    <mergeCell ref="TII67:TIV67"/>
    <mergeCell ref="TIW67:TJJ67"/>
    <mergeCell ref="TJK67:TJX67"/>
    <mergeCell ref="TJY67:TKL67"/>
    <mergeCell ref="TKM67:TKZ67"/>
    <mergeCell ref="TLA67:TLN67"/>
    <mergeCell ref="TLO67:TMB67"/>
    <mergeCell ref="TCK67:TCX67"/>
    <mergeCell ref="TCY67:TDL67"/>
    <mergeCell ref="TDM67:TDZ67"/>
    <mergeCell ref="TEA67:TEN67"/>
    <mergeCell ref="TEO67:TFB67"/>
    <mergeCell ref="TFC67:TFP67"/>
    <mergeCell ref="TFQ67:TGD67"/>
    <mergeCell ref="TGE67:TGR67"/>
    <mergeCell ref="TGS67:THF67"/>
    <mergeCell ref="SXO67:SYB67"/>
    <mergeCell ref="SYC67:SYP67"/>
    <mergeCell ref="SYQ67:SZD67"/>
    <mergeCell ref="SZE67:SZR67"/>
    <mergeCell ref="SZS67:TAF67"/>
    <mergeCell ref="TAG67:TAT67"/>
    <mergeCell ref="TAU67:TBH67"/>
    <mergeCell ref="TBI67:TBV67"/>
    <mergeCell ref="TBW67:TCJ67"/>
    <mergeCell ref="SSS67:STF67"/>
    <mergeCell ref="STG67:STT67"/>
    <mergeCell ref="STU67:SUH67"/>
    <mergeCell ref="SUI67:SUV67"/>
    <mergeCell ref="SUW67:SVJ67"/>
    <mergeCell ref="SVK67:SVX67"/>
    <mergeCell ref="SVY67:SWL67"/>
    <mergeCell ref="SWM67:SWZ67"/>
    <mergeCell ref="SXA67:SXN67"/>
    <mergeCell ref="SNW67:SOJ67"/>
    <mergeCell ref="SOK67:SOX67"/>
    <mergeCell ref="SOY67:SPL67"/>
    <mergeCell ref="SPM67:SPZ67"/>
    <mergeCell ref="SQA67:SQN67"/>
    <mergeCell ref="SQO67:SRB67"/>
    <mergeCell ref="SRC67:SRP67"/>
    <mergeCell ref="SRQ67:SSD67"/>
    <mergeCell ref="SSE67:SSR67"/>
    <mergeCell ref="SJA67:SJN67"/>
    <mergeCell ref="SJO67:SKB67"/>
    <mergeCell ref="SKC67:SKP67"/>
    <mergeCell ref="SKQ67:SLD67"/>
    <mergeCell ref="SLE67:SLR67"/>
    <mergeCell ref="SLS67:SMF67"/>
    <mergeCell ref="SMG67:SMT67"/>
    <mergeCell ref="SMU67:SNH67"/>
    <mergeCell ref="SNI67:SNV67"/>
    <mergeCell ref="SEE67:SER67"/>
    <mergeCell ref="SES67:SFF67"/>
    <mergeCell ref="SFG67:SFT67"/>
    <mergeCell ref="SFU67:SGH67"/>
    <mergeCell ref="SGI67:SGV67"/>
    <mergeCell ref="SGW67:SHJ67"/>
    <mergeCell ref="SHK67:SHX67"/>
    <mergeCell ref="SHY67:SIL67"/>
    <mergeCell ref="SIM67:SIZ67"/>
    <mergeCell ref="RZI67:RZV67"/>
    <mergeCell ref="RZW67:SAJ67"/>
    <mergeCell ref="SAK67:SAX67"/>
    <mergeCell ref="SAY67:SBL67"/>
    <mergeCell ref="SBM67:SBZ67"/>
    <mergeCell ref="SCA67:SCN67"/>
    <mergeCell ref="SCO67:SDB67"/>
    <mergeCell ref="SDC67:SDP67"/>
    <mergeCell ref="SDQ67:SED67"/>
    <mergeCell ref="RUM67:RUZ67"/>
    <mergeCell ref="RVA67:RVN67"/>
    <mergeCell ref="RVO67:RWB67"/>
    <mergeCell ref="RWC67:RWP67"/>
    <mergeCell ref="RWQ67:RXD67"/>
    <mergeCell ref="RXE67:RXR67"/>
    <mergeCell ref="RXS67:RYF67"/>
    <mergeCell ref="RYG67:RYT67"/>
    <mergeCell ref="RYU67:RZH67"/>
    <mergeCell ref="RPQ67:RQD67"/>
    <mergeCell ref="RQE67:RQR67"/>
    <mergeCell ref="RQS67:RRF67"/>
    <mergeCell ref="RRG67:RRT67"/>
    <mergeCell ref="RRU67:RSH67"/>
    <mergeCell ref="RSI67:RSV67"/>
    <mergeCell ref="RSW67:RTJ67"/>
    <mergeCell ref="RTK67:RTX67"/>
    <mergeCell ref="RTY67:RUL67"/>
    <mergeCell ref="RKU67:RLH67"/>
    <mergeCell ref="RLI67:RLV67"/>
    <mergeCell ref="RLW67:RMJ67"/>
    <mergeCell ref="RMK67:RMX67"/>
    <mergeCell ref="RMY67:RNL67"/>
    <mergeCell ref="RNM67:RNZ67"/>
    <mergeCell ref="ROA67:RON67"/>
    <mergeCell ref="ROO67:RPB67"/>
    <mergeCell ref="RPC67:RPP67"/>
    <mergeCell ref="RFY67:RGL67"/>
    <mergeCell ref="RGM67:RGZ67"/>
    <mergeCell ref="RHA67:RHN67"/>
    <mergeCell ref="RHO67:RIB67"/>
    <mergeCell ref="RIC67:RIP67"/>
    <mergeCell ref="RIQ67:RJD67"/>
    <mergeCell ref="RJE67:RJR67"/>
    <mergeCell ref="RJS67:RKF67"/>
    <mergeCell ref="RKG67:RKT67"/>
    <mergeCell ref="RBC67:RBP67"/>
    <mergeCell ref="RBQ67:RCD67"/>
    <mergeCell ref="RCE67:RCR67"/>
    <mergeCell ref="RCS67:RDF67"/>
    <mergeCell ref="RDG67:RDT67"/>
    <mergeCell ref="RDU67:REH67"/>
    <mergeCell ref="REI67:REV67"/>
    <mergeCell ref="REW67:RFJ67"/>
    <mergeCell ref="RFK67:RFX67"/>
    <mergeCell ref="QWG67:QWT67"/>
    <mergeCell ref="QWU67:QXH67"/>
    <mergeCell ref="QXI67:QXV67"/>
    <mergeCell ref="QXW67:QYJ67"/>
    <mergeCell ref="QYK67:QYX67"/>
    <mergeCell ref="QYY67:QZL67"/>
    <mergeCell ref="QZM67:QZZ67"/>
    <mergeCell ref="RAA67:RAN67"/>
    <mergeCell ref="RAO67:RBB67"/>
    <mergeCell ref="QRK67:QRX67"/>
    <mergeCell ref="QRY67:QSL67"/>
    <mergeCell ref="QSM67:QSZ67"/>
    <mergeCell ref="QTA67:QTN67"/>
    <mergeCell ref="QTO67:QUB67"/>
    <mergeCell ref="QUC67:QUP67"/>
    <mergeCell ref="QUQ67:QVD67"/>
    <mergeCell ref="QVE67:QVR67"/>
    <mergeCell ref="QVS67:QWF67"/>
    <mergeCell ref="QMO67:QNB67"/>
    <mergeCell ref="QNC67:QNP67"/>
    <mergeCell ref="QNQ67:QOD67"/>
    <mergeCell ref="QOE67:QOR67"/>
    <mergeCell ref="QOS67:QPF67"/>
    <mergeCell ref="QPG67:QPT67"/>
    <mergeCell ref="QPU67:QQH67"/>
    <mergeCell ref="QQI67:QQV67"/>
    <mergeCell ref="QQW67:QRJ67"/>
    <mergeCell ref="QHS67:QIF67"/>
    <mergeCell ref="QIG67:QIT67"/>
    <mergeCell ref="QIU67:QJH67"/>
    <mergeCell ref="QJI67:QJV67"/>
    <mergeCell ref="QJW67:QKJ67"/>
    <mergeCell ref="QKK67:QKX67"/>
    <mergeCell ref="QKY67:QLL67"/>
    <mergeCell ref="QLM67:QLZ67"/>
    <mergeCell ref="QMA67:QMN67"/>
    <mergeCell ref="QCW67:QDJ67"/>
    <mergeCell ref="QDK67:QDX67"/>
    <mergeCell ref="QDY67:QEL67"/>
    <mergeCell ref="QEM67:QEZ67"/>
    <mergeCell ref="QFA67:QFN67"/>
    <mergeCell ref="QFO67:QGB67"/>
    <mergeCell ref="QGC67:QGP67"/>
    <mergeCell ref="QGQ67:QHD67"/>
    <mergeCell ref="QHE67:QHR67"/>
    <mergeCell ref="PYA67:PYN67"/>
    <mergeCell ref="PYO67:PZB67"/>
    <mergeCell ref="PZC67:PZP67"/>
    <mergeCell ref="PZQ67:QAD67"/>
    <mergeCell ref="QAE67:QAR67"/>
    <mergeCell ref="QAS67:QBF67"/>
    <mergeCell ref="QBG67:QBT67"/>
    <mergeCell ref="QBU67:QCH67"/>
    <mergeCell ref="QCI67:QCV67"/>
    <mergeCell ref="PTE67:PTR67"/>
    <mergeCell ref="PTS67:PUF67"/>
    <mergeCell ref="PUG67:PUT67"/>
    <mergeCell ref="PUU67:PVH67"/>
    <mergeCell ref="PVI67:PVV67"/>
    <mergeCell ref="PVW67:PWJ67"/>
    <mergeCell ref="PWK67:PWX67"/>
    <mergeCell ref="PWY67:PXL67"/>
    <mergeCell ref="PXM67:PXZ67"/>
    <mergeCell ref="POI67:POV67"/>
    <mergeCell ref="POW67:PPJ67"/>
    <mergeCell ref="PPK67:PPX67"/>
    <mergeCell ref="PPY67:PQL67"/>
    <mergeCell ref="PQM67:PQZ67"/>
    <mergeCell ref="PRA67:PRN67"/>
    <mergeCell ref="PRO67:PSB67"/>
    <mergeCell ref="PSC67:PSP67"/>
    <mergeCell ref="PSQ67:PTD67"/>
    <mergeCell ref="PJM67:PJZ67"/>
    <mergeCell ref="PKA67:PKN67"/>
    <mergeCell ref="PKO67:PLB67"/>
    <mergeCell ref="PLC67:PLP67"/>
    <mergeCell ref="PLQ67:PMD67"/>
    <mergeCell ref="PME67:PMR67"/>
    <mergeCell ref="PMS67:PNF67"/>
    <mergeCell ref="PNG67:PNT67"/>
    <mergeCell ref="PNU67:POH67"/>
    <mergeCell ref="PEQ67:PFD67"/>
    <mergeCell ref="PFE67:PFR67"/>
    <mergeCell ref="PFS67:PGF67"/>
    <mergeCell ref="PGG67:PGT67"/>
    <mergeCell ref="PGU67:PHH67"/>
    <mergeCell ref="PHI67:PHV67"/>
    <mergeCell ref="PHW67:PIJ67"/>
    <mergeCell ref="PIK67:PIX67"/>
    <mergeCell ref="PIY67:PJL67"/>
    <mergeCell ref="OZU67:PAH67"/>
    <mergeCell ref="PAI67:PAV67"/>
    <mergeCell ref="PAW67:PBJ67"/>
    <mergeCell ref="PBK67:PBX67"/>
    <mergeCell ref="PBY67:PCL67"/>
    <mergeCell ref="PCM67:PCZ67"/>
    <mergeCell ref="PDA67:PDN67"/>
    <mergeCell ref="PDO67:PEB67"/>
    <mergeCell ref="PEC67:PEP67"/>
    <mergeCell ref="OUY67:OVL67"/>
    <mergeCell ref="OVM67:OVZ67"/>
    <mergeCell ref="OWA67:OWN67"/>
    <mergeCell ref="OWO67:OXB67"/>
    <mergeCell ref="OXC67:OXP67"/>
    <mergeCell ref="OXQ67:OYD67"/>
    <mergeCell ref="OYE67:OYR67"/>
    <mergeCell ref="OYS67:OZF67"/>
    <mergeCell ref="OZG67:OZT67"/>
    <mergeCell ref="OQC67:OQP67"/>
    <mergeCell ref="OQQ67:ORD67"/>
    <mergeCell ref="ORE67:ORR67"/>
    <mergeCell ref="ORS67:OSF67"/>
    <mergeCell ref="OSG67:OST67"/>
    <mergeCell ref="OSU67:OTH67"/>
    <mergeCell ref="OTI67:OTV67"/>
    <mergeCell ref="OTW67:OUJ67"/>
    <mergeCell ref="OUK67:OUX67"/>
    <mergeCell ref="OLG67:OLT67"/>
    <mergeCell ref="OLU67:OMH67"/>
    <mergeCell ref="OMI67:OMV67"/>
    <mergeCell ref="OMW67:ONJ67"/>
    <mergeCell ref="ONK67:ONX67"/>
    <mergeCell ref="ONY67:OOL67"/>
    <mergeCell ref="OOM67:OOZ67"/>
    <mergeCell ref="OPA67:OPN67"/>
    <mergeCell ref="OPO67:OQB67"/>
    <mergeCell ref="OGK67:OGX67"/>
    <mergeCell ref="OGY67:OHL67"/>
    <mergeCell ref="OHM67:OHZ67"/>
    <mergeCell ref="OIA67:OIN67"/>
    <mergeCell ref="OIO67:OJB67"/>
    <mergeCell ref="OJC67:OJP67"/>
    <mergeCell ref="OJQ67:OKD67"/>
    <mergeCell ref="OKE67:OKR67"/>
    <mergeCell ref="OKS67:OLF67"/>
    <mergeCell ref="OBO67:OCB67"/>
    <mergeCell ref="OCC67:OCP67"/>
    <mergeCell ref="OCQ67:ODD67"/>
    <mergeCell ref="ODE67:ODR67"/>
    <mergeCell ref="ODS67:OEF67"/>
    <mergeCell ref="OEG67:OET67"/>
    <mergeCell ref="OEU67:OFH67"/>
    <mergeCell ref="OFI67:OFV67"/>
    <mergeCell ref="OFW67:OGJ67"/>
    <mergeCell ref="NWS67:NXF67"/>
    <mergeCell ref="NXG67:NXT67"/>
    <mergeCell ref="NXU67:NYH67"/>
    <mergeCell ref="NYI67:NYV67"/>
    <mergeCell ref="NYW67:NZJ67"/>
    <mergeCell ref="NZK67:NZX67"/>
    <mergeCell ref="NZY67:OAL67"/>
    <mergeCell ref="OAM67:OAZ67"/>
    <mergeCell ref="OBA67:OBN67"/>
    <mergeCell ref="NRW67:NSJ67"/>
    <mergeCell ref="NSK67:NSX67"/>
    <mergeCell ref="NSY67:NTL67"/>
    <mergeCell ref="NTM67:NTZ67"/>
    <mergeCell ref="NUA67:NUN67"/>
    <mergeCell ref="NUO67:NVB67"/>
    <mergeCell ref="NVC67:NVP67"/>
    <mergeCell ref="NVQ67:NWD67"/>
    <mergeCell ref="NWE67:NWR67"/>
    <mergeCell ref="NNA67:NNN67"/>
    <mergeCell ref="NNO67:NOB67"/>
    <mergeCell ref="NOC67:NOP67"/>
    <mergeCell ref="NOQ67:NPD67"/>
    <mergeCell ref="NPE67:NPR67"/>
    <mergeCell ref="NPS67:NQF67"/>
    <mergeCell ref="NQG67:NQT67"/>
    <mergeCell ref="NQU67:NRH67"/>
    <mergeCell ref="NRI67:NRV67"/>
    <mergeCell ref="NIE67:NIR67"/>
    <mergeCell ref="NIS67:NJF67"/>
    <mergeCell ref="NJG67:NJT67"/>
    <mergeCell ref="NJU67:NKH67"/>
    <mergeCell ref="NKI67:NKV67"/>
    <mergeCell ref="NKW67:NLJ67"/>
    <mergeCell ref="NLK67:NLX67"/>
    <mergeCell ref="NLY67:NML67"/>
    <mergeCell ref="NMM67:NMZ67"/>
    <mergeCell ref="NDI67:NDV67"/>
    <mergeCell ref="NDW67:NEJ67"/>
    <mergeCell ref="NEK67:NEX67"/>
    <mergeCell ref="NEY67:NFL67"/>
    <mergeCell ref="NFM67:NFZ67"/>
    <mergeCell ref="NGA67:NGN67"/>
    <mergeCell ref="NGO67:NHB67"/>
    <mergeCell ref="NHC67:NHP67"/>
    <mergeCell ref="NHQ67:NID67"/>
    <mergeCell ref="MYM67:MYZ67"/>
    <mergeCell ref="MZA67:MZN67"/>
    <mergeCell ref="MZO67:NAB67"/>
    <mergeCell ref="NAC67:NAP67"/>
    <mergeCell ref="NAQ67:NBD67"/>
    <mergeCell ref="NBE67:NBR67"/>
    <mergeCell ref="NBS67:NCF67"/>
    <mergeCell ref="NCG67:NCT67"/>
    <mergeCell ref="NCU67:NDH67"/>
    <mergeCell ref="MTQ67:MUD67"/>
    <mergeCell ref="MUE67:MUR67"/>
    <mergeCell ref="MUS67:MVF67"/>
    <mergeCell ref="MVG67:MVT67"/>
    <mergeCell ref="MVU67:MWH67"/>
    <mergeCell ref="MWI67:MWV67"/>
    <mergeCell ref="MWW67:MXJ67"/>
    <mergeCell ref="MXK67:MXX67"/>
    <mergeCell ref="MXY67:MYL67"/>
    <mergeCell ref="MOU67:MPH67"/>
    <mergeCell ref="MPI67:MPV67"/>
    <mergeCell ref="MPW67:MQJ67"/>
    <mergeCell ref="MQK67:MQX67"/>
    <mergeCell ref="MQY67:MRL67"/>
    <mergeCell ref="MRM67:MRZ67"/>
    <mergeCell ref="MSA67:MSN67"/>
    <mergeCell ref="MSO67:MTB67"/>
    <mergeCell ref="MTC67:MTP67"/>
    <mergeCell ref="MJY67:MKL67"/>
    <mergeCell ref="MKM67:MKZ67"/>
    <mergeCell ref="MLA67:MLN67"/>
    <mergeCell ref="MLO67:MMB67"/>
    <mergeCell ref="MMC67:MMP67"/>
    <mergeCell ref="MMQ67:MND67"/>
    <mergeCell ref="MNE67:MNR67"/>
    <mergeCell ref="MNS67:MOF67"/>
    <mergeCell ref="MOG67:MOT67"/>
    <mergeCell ref="MFC67:MFP67"/>
    <mergeCell ref="MFQ67:MGD67"/>
    <mergeCell ref="MGE67:MGR67"/>
    <mergeCell ref="MGS67:MHF67"/>
    <mergeCell ref="MHG67:MHT67"/>
    <mergeCell ref="MHU67:MIH67"/>
    <mergeCell ref="MII67:MIV67"/>
    <mergeCell ref="MIW67:MJJ67"/>
    <mergeCell ref="MJK67:MJX67"/>
    <mergeCell ref="MAG67:MAT67"/>
    <mergeCell ref="MAU67:MBH67"/>
    <mergeCell ref="MBI67:MBV67"/>
    <mergeCell ref="MBW67:MCJ67"/>
    <mergeCell ref="MCK67:MCX67"/>
    <mergeCell ref="MCY67:MDL67"/>
    <mergeCell ref="MDM67:MDZ67"/>
    <mergeCell ref="MEA67:MEN67"/>
    <mergeCell ref="MEO67:MFB67"/>
    <mergeCell ref="LVK67:LVX67"/>
    <mergeCell ref="LVY67:LWL67"/>
    <mergeCell ref="LWM67:LWZ67"/>
    <mergeCell ref="LXA67:LXN67"/>
    <mergeCell ref="LXO67:LYB67"/>
    <mergeCell ref="LYC67:LYP67"/>
    <mergeCell ref="LYQ67:LZD67"/>
    <mergeCell ref="LZE67:LZR67"/>
    <mergeCell ref="LZS67:MAF67"/>
    <mergeCell ref="LQO67:LRB67"/>
    <mergeCell ref="LRC67:LRP67"/>
    <mergeCell ref="LRQ67:LSD67"/>
    <mergeCell ref="LSE67:LSR67"/>
    <mergeCell ref="LSS67:LTF67"/>
    <mergeCell ref="LTG67:LTT67"/>
    <mergeCell ref="LTU67:LUH67"/>
    <mergeCell ref="LUI67:LUV67"/>
    <mergeCell ref="LUW67:LVJ67"/>
    <mergeCell ref="LLS67:LMF67"/>
    <mergeCell ref="LMG67:LMT67"/>
    <mergeCell ref="LMU67:LNH67"/>
    <mergeCell ref="LNI67:LNV67"/>
    <mergeCell ref="LNW67:LOJ67"/>
    <mergeCell ref="LOK67:LOX67"/>
    <mergeCell ref="LOY67:LPL67"/>
    <mergeCell ref="LPM67:LPZ67"/>
    <mergeCell ref="LQA67:LQN67"/>
    <mergeCell ref="LGW67:LHJ67"/>
    <mergeCell ref="LHK67:LHX67"/>
    <mergeCell ref="LHY67:LIL67"/>
    <mergeCell ref="LIM67:LIZ67"/>
    <mergeCell ref="LJA67:LJN67"/>
    <mergeCell ref="LJO67:LKB67"/>
    <mergeCell ref="LKC67:LKP67"/>
    <mergeCell ref="LKQ67:LLD67"/>
    <mergeCell ref="LLE67:LLR67"/>
    <mergeCell ref="LCA67:LCN67"/>
    <mergeCell ref="LCO67:LDB67"/>
    <mergeCell ref="LDC67:LDP67"/>
    <mergeCell ref="LDQ67:LED67"/>
    <mergeCell ref="LEE67:LER67"/>
    <mergeCell ref="LES67:LFF67"/>
    <mergeCell ref="LFG67:LFT67"/>
    <mergeCell ref="LFU67:LGH67"/>
    <mergeCell ref="LGI67:LGV67"/>
    <mergeCell ref="KXE67:KXR67"/>
    <mergeCell ref="KXS67:KYF67"/>
    <mergeCell ref="KYG67:KYT67"/>
    <mergeCell ref="KYU67:KZH67"/>
    <mergeCell ref="KZI67:KZV67"/>
    <mergeCell ref="KZW67:LAJ67"/>
    <mergeCell ref="LAK67:LAX67"/>
    <mergeCell ref="LAY67:LBL67"/>
    <mergeCell ref="LBM67:LBZ67"/>
    <mergeCell ref="KSI67:KSV67"/>
    <mergeCell ref="KSW67:KTJ67"/>
    <mergeCell ref="KTK67:KTX67"/>
    <mergeCell ref="KTY67:KUL67"/>
    <mergeCell ref="KUM67:KUZ67"/>
    <mergeCell ref="KVA67:KVN67"/>
    <mergeCell ref="KVO67:KWB67"/>
    <mergeCell ref="KWC67:KWP67"/>
    <mergeCell ref="KWQ67:KXD67"/>
    <mergeCell ref="KNM67:KNZ67"/>
    <mergeCell ref="KOA67:KON67"/>
    <mergeCell ref="KOO67:KPB67"/>
    <mergeCell ref="KPC67:KPP67"/>
    <mergeCell ref="KPQ67:KQD67"/>
    <mergeCell ref="KQE67:KQR67"/>
    <mergeCell ref="KQS67:KRF67"/>
    <mergeCell ref="KRG67:KRT67"/>
    <mergeCell ref="KRU67:KSH67"/>
    <mergeCell ref="KIQ67:KJD67"/>
    <mergeCell ref="KJE67:KJR67"/>
    <mergeCell ref="KJS67:KKF67"/>
    <mergeCell ref="KKG67:KKT67"/>
    <mergeCell ref="KKU67:KLH67"/>
    <mergeCell ref="KLI67:KLV67"/>
    <mergeCell ref="KLW67:KMJ67"/>
    <mergeCell ref="KMK67:KMX67"/>
    <mergeCell ref="KMY67:KNL67"/>
    <mergeCell ref="KDU67:KEH67"/>
    <mergeCell ref="KEI67:KEV67"/>
    <mergeCell ref="KEW67:KFJ67"/>
    <mergeCell ref="KFK67:KFX67"/>
    <mergeCell ref="KFY67:KGL67"/>
    <mergeCell ref="KGM67:KGZ67"/>
    <mergeCell ref="KHA67:KHN67"/>
    <mergeCell ref="KHO67:KIB67"/>
    <mergeCell ref="KIC67:KIP67"/>
    <mergeCell ref="JYY67:JZL67"/>
    <mergeCell ref="JZM67:JZZ67"/>
    <mergeCell ref="KAA67:KAN67"/>
    <mergeCell ref="KAO67:KBB67"/>
    <mergeCell ref="KBC67:KBP67"/>
    <mergeCell ref="KBQ67:KCD67"/>
    <mergeCell ref="KCE67:KCR67"/>
    <mergeCell ref="KCS67:KDF67"/>
    <mergeCell ref="KDG67:KDT67"/>
    <mergeCell ref="JUC67:JUP67"/>
    <mergeCell ref="JUQ67:JVD67"/>
    <mergeCell ref="JVE67:JVR67"/>
    <mergeCell ref="JVS67:JWF67"/>
    <mergeCell ref="JWG67:JWT67"/>
    <mergeCell ref="JWU67:JXH67"/>
    <mergeCell ref="JXI67:JXV67"/>
    <mergeCell ref="JXW67:JYJ67"/>
    <mergeCell ref="JYK67:JYX67"/>
    <mergeCell ref="JPG67:JPT67"/>
    <mergeCell ref="JPU67:JQH67"/>
    <mergeCell ref="JQI67:JQV67"/>
    <mergeCell ref="JQW67:JRJ67"/>
    <mergeCell ref="JRK67:JRX67"/>
    <mergeCell ref="JRY67:JSL67"/>
    <mergeCell ref="JSM67:JSZ67"/>
    <mergeCell ref="JTA67:JTN67"/>
    <mergeCell ref="JTO67:JUB67"/>
    <mergeCell ref="JKK67:JKX67"/>
    <mergeCell ref="JKY67:JLL67"/>
    <mergeCell ref="JLM67:JLZ67"/>
    <mergeCell ref="JMA67:JMN67"/>
    <mergeCell ref="JMO67:JNB67"/>
    <mergeCell ref="JNC67:JNP67"/>
    <mergeCell ref="JNQ67:JOD67"/>
    <mergeCell ref="JOE67:JOR67"/>
    <mergeCell ref="JOS67:JPF67"/>
    <mergeCell ref="JFO67:JGB67"/>
    <mergeCell ref="JGC67:JGP67"/>
    <mergeCell ref="JGQ67:JHD67"/>
    <mergeCell ref="JHE67:JHR67"/>
    <mergeCell ref="JHS67:JIF67"/>
    <mergeCell ref="JIG67:JIT67"/>
    <mergeCell ref="JIU67:JJH67"/>
    <mergeCell ref="JJI67:JJV67"/>
    <mergeCell ref="JJW67:JKJ67"/>
    <mergeCell ref="JAS67:JBF67"/>
    <mergeCell ref="JBG67:JBT67"/>
    <mergeCell ref="JBU67:JCH67"/>
    <mergeCell ref="JCI67:JCV67"/>
    <mergeCell ref="JCW67:JDJ67"/>
    <mergeCell ref="JDK67:JDX67"/>
    <mergeCell ref="JDY67:JEL67"/>
    <mergeCell ref="JEM67:JEZ67"/>
    <mergeCell ref="JFA67:JFN67"/>
    <mergeCell ref="IVW67:IWJ67"/>
    <mergeCell ref="IWK67:IWX67"/>
    <mergeCell ref="IWY67:IXL67"/>
    <mergeCell ref="IXM67:IXZ67"/>
    <mergeCell ref="IYA67:IYN67"/>
    <mergeCell ref="IYO67:IZB67"/>
    <mergeCell ref="IZC67:IZP67"/>
    <mergeCell ref="IZQ67:JAD67"/>
    <mergeCell ref="JAE67:JAR67"/>
    <mergeCell ref="IRA67:IRN67"/>
    <mergeCell ref="IRO67:ISB67"/>
    <mergeCell ref="ISC67:ISP67"/>
    <mergeCell ref="ISQ67:ITD67"/>
    <mergeCell ref="ITE67:ITR67"/>
    <mergeCell ref="ITS67:IUF67"/>
    <mergeCell ref="IUG67:IUT67"/>
    <mergeCell ref="IUU67:IVH67"/>
    <mergeCell ref="IVI67:IVV67"/>
    <mergeCell ref="IME67:IMR67"/>
    <mergeCell ref="IMS67:INF67"/>
    <mergeCell ref="ING67:INT67"/>
    <mergeCell ref="INU67:IOH67"/>
    <mergeCell ref="IOI67:IOV67"/>
    <mergeCell ref="IOW67:IPJ67"/>
    <mergeCell ref="IPK67:IPX67"/>
    <mergeCell ref="IPY67:IQL67"/>
    <mergeCell ref="IQM67:IQZ67"/>
    <mergeCell ref="IHI67:IHV67"/>
    <mergeCell ref="IHW67:IIJ67"/>
    <mergeCell ref="IIK67:IIX67"/>
    <mergeCell ref="IIY67:IJL67"/>
    <mergeCell ref="IJM67:IJZ67"/>
    <mergeCell ref="IKA67:IKN67"/>
    <mergeCell ref="IKO67:ILB67"/>
    <mergeCell ref="ILC67:ILP67"/>
    <mergeCell ref="ILQ67:IMD67"/>
    <mergeCell ref="ICM67:ICZ67"/>
    <mergeCell ref="IDA67:IDN67"/>
    <mergeCell ref="IDO67:IEB67"/>
    <mergeCell ref="IEC67:IEP67"/>
    <mergeCell ref="IEQ67:IFD67"/>
    <mergeCell ref="IFE67:IFR67"/>
    <mergeCell ref="IFS67:IGF67"/>
    <mergeCell ref="IGG67:IGT67"/>
    <mergeCell ref="IGU67:IHH67"/>
    <mergeCell ref="HXQ67:HYD67"/>
    <mergeCell ref="HYE67:HYR67"/>
    <mergeCell ref="HYS67:HZF67"/>
    <mergeCell ref="HZG67:HZT67"/>
    <mergeCell ref="HZU67:IAH67"/>
    <mergeCell ref="IAI67:IAV67"/>
    <mergeCell ref="IAW67:IBJ67"/>
    <mergeCell ref="IBK67:IBX67"/>
    <mergeCell ref="IBY67:ICL67"/>
    <mergeCell ref="HSU67:HTH67"/>
    <mergeCell ref="HTI67:HTV67"/>
    <mergeCell ref="HTW67:HUJ67"/>
    <mergeCell ref="HUK67:HUX67"/>
    <mergeCell ref="HUY67:HVL67"/>
    <mergeCell ref="HVM67:HVZ67"/>
    <mergeCell ref="HWA67:HWN67"/>
    <mergeCell ref="HWO67:HXB67"/>
    <mergeCell ref="HXC67:HXP67"/>
    <mergeCell ref="HNY67:HOL67"/>
    <mergeCell ref="HOM67:HOZ67"/>
    <mergeCell ref="HPA67:HPN67"/>
    <mergeCell ref="HPO67:HQB67"/>
    <mergeCell ref="HQC67:HQP67"/>
    <mergeCell ref="HQQ67:HRD67"/>
    <mergeCell ref="HRE67:HRR67"/>
    <mergeCell ref="HRS67:HSF67"/>
    <mergeCell ref="HSG67:HST67"/>
    <mergeCell ref="HJC67:HJP67"/>
    <mergeCell ref="HJQ67:HKD67"/>
    <mergeCell ref="HKE67:HKR67"/>
    <mergeCell ref="HKS67:HLF67"/>
    <mergeCell ref="HLG67:HLT67"/>
    <mergeCell ref="HLU67:HMH67"/>
    <mergeCell ref="HMI67:HMV67"/>
    <mergeCell ref="HMW67:HNJ67"/>
    <mergeCell ref="HNK67:HNX67"/>
    <mergeCell ref="HEG67:HET67"/>
    <mergeCell ref="HEU67:HFH67"/>
    <mergeCell ref="HFI67:HFV67"/>
    <mergeCell ref="HFW67:HGJ67"/>
    <mergeCell ref="HGK67:HGX67"/>
    <mergeCell ref="HGY67:HHL67"/>
    <mergeCell ref="HHM67:HHZ67"/>
    <mergeCell ref="HIA67:HIN67"/>
    <mergeCell ref="HIO67:HJB67"/>
    <mergeCell ref="GZK67:GZX67"/>
    <mergeCell ref="GZY67:HAL67"/>
    <mergeCell ref="HAM67:HAZ67"/>
    <mergeCell ref="HBA67:HBN67"/>
    <mergeCell ref="HBO67:HCB67"/>
    <mergeCell ref="HCC67:HCP67"/>
    <mergeCell ref="HCQ67:HDD67"/>
    <mergeCell ref="HDE67:HDR67"/>
    <mergeCell ref="HDS67:HEF67"/>
    <mergeCell ref="GUO67:GVB67"/>
    <mergeCell ref="GVC67:GVP67"/>
    <mergeCell ref="GVQ67:GWD67"/>
    <mergeCell ref="GWE67:GWR67"/>
    <mergeCell ref="GWS67:GXF67"/>
    <mergeCell ref="GXG67:GXT67"/>
    <mergeCell ref="GXU67:GYH67"/>
    <mergeCell ref="GYI67:GYV67"/>
    <mergeCell ref="GYW67:GZJ67"/>
    <mergeCell ref="GPS67:GQF67"/>
    <mergeCell ref="GQG67:GQT67"/>
    <mergeCell ref="GQU67:GRH67"/>
    <mergeCell ref="GRI67:GRV67"/>
    <mergeCell ref="GRW67:GSJ67"/>
    <mergeCell ref="GSK67:GSX67"/>
    <mergeCell ref="GSY67:GTL67"/>
    <mergeCell ref="GTM67:GTZ67"/>
    <mergeCell ref="GUA67:GUN67"/>
    <mergeCell ref="GKW67:GLJ67"/>
    <mergeCell ref="GLK67:GLX67"/>
    <mergeCell ref="GLY67:GML67"/>
    <mergeCell ref="GMM67:GMZ67"/>
    <mergeCell ref="GNA67:GNN67"/>
    <mergeCell ref="GNO67:GOB67"/>
    <mergeCell ref="GOC67:GOP67"/>
    <mergeCell ref="GOQ67:GPD67"/>
    <mergeCell ref="GPE67:GPR67"/>
    <mergeCell ref="GGA67:GGN67"/>
    <mergeCell ref="GGO67:GHB67"/>
    <mergeCell ref="GHC67:GHP67"/>
    <mergeCell ref="GHQ67:GID67"/>
    <mergeCell ref="GIE67:GIR67"/>
    <mergeCell ref="GIS67:GJF67"/>
    <mergeCell ref="GJG67:GJT67"/>
    <mergeCell ref="GJU67:GKH67"/>
    <mergeCell ref="GKI67:GKV67"/>
    <mergeCell ref="GBE67:GBR67"/>
    <mergeCell ref="GBS67:GCF67"/>
    <mergeCell ref="GCG67:GCT67"/>
    <mergeCell ref="GCU67:GDH67"/>
    <mergeCell ref="GDI67:GDV67"/>
    <mergeCell ref="GDW67:GEJ67"/>
    <mergeCell ref="GEK67:GEX67"/>
    <mergeCell ref="GEY67:GFL67"/>
    <mergeCell ref="GFM67:GFZ67"/>
    <mergeCell ref="FWI67:FWV67"/>
    <mergeCell ref="FWW67:FXJ67"/>
    <mergeCell ref="FXK67:FXX67"/>
    <mergeCell ref="FXY67:FYL67"/>
    <mergeCell ref="FYM67:FYZ67"/>
    <mergeCell ref="FZA67:FZN67"/>
    <mergeCell ref="FZO67:GAB67"/>
    <mergeCell ref="GAC67:GAP67"/>
    <mergeCell ref="GAQ67:GBD67"/>
    <mergeCell ref="FRM67:FRZ67"/>
    <mergeCell ref="FSA67:FSN67"/>
    <mergeCell ref="FSO67:FTB67"/>
    <mergeCell ref="FTC67:FTP67"/>
    <mergeCell ref="FTQ67:FUD67"/>
    <mergeCell ref="FUE67:FUR67"/>
    <mergeCell ref="FUS67:FVF67"/>
    <mergeCell ref="FVG67:FVT67"/>
    <mergeCell ref="FVU67:FWH67"/>
    <mergeCell ref="FMQ67:FND67"/>
    <mergeCell ref="FNE67:FNR67"/>
    <mergeCell ref="FNS67:FOF67"/>
    <mergeCell ref="FOG67:FOT67"/>
    <mergeCell ref="FOU67:FPH67"/>
    <mergeCell ref="FPI67:FPV67"/>
    <mergeCell ref="FPW67:FQJ67"/>
    <mergeCell ref="FQK67:FQX67"/>
    <mergeCell ref="FQY67:FRL67"/>
    <mergeCell ref="FHU67:FIH67"/>
    <mergeCell ref="FII67:FIV67"/>
    <mergeCell ref="FIW67:FJJ67"/>
    <mergeCell ref="FJK67:FJX67"/>
    <mergeCell ref="FJY67:FKL67"/>
    <mergeCell ref="FKM67:FKZ67"/>
    <mergeCell ref="FLA67:FLN67"/>
    <mergeCell ref="FLO67:FMB67"/>
    <mergeCell ref="FMC67:FMP67"/>
    <mergeCell ref="FCY67:FDL67"/>
    <mergeCell ref="FDM67:FDZ67"/>
    <mergeCell ref="FEA67:FEN67"/>
    <mergeCell ref="FEO67:FFB67"/>
    <mergeCell ref="FFC67:FFP67"/>
    <mergeCell ref="FFQ67:FGD67"/>
    <mergeCell ref="FGE67:FGR67"/>
    <mergeCell ref="FGS67:FHF67"/>
    <mergeCell ref="FHG67:FHT67"/>
    <mergeCell ref="EYC67:EYP67"/>
    <mergeCell ref="EYQ67:EZD67"/>
    <mergeCell ref="EZE67:EZR67"/>
    <mergeCell ref="EZS67:FAF67"/>
    <mergeCell ref="FAG67:FAT67"/>
    <mergeCell ref="FAU67:FBH67"/>
    <mergeCell ref="FBI67:FBV67"/>
    <mergeCell ref="FBW67:FCJ67"/>
    <mergeCell ref="FCK67:FCX67"/>
    <mergeCell ref="ETG67:ETT67"/>
    <mergeCell ref="ETU67:EUH67"/>
    <mergeCell ref="EUI67:EUV67"/>
    <mergeCell ref="EUW67:EVJ67"/>
    <mergeCell ref="EVK67:EVX67"/>
    <mergeCell ref="EVY67:EWL67"/>
    <mergeCell ref="EWM67:EWZ67"/>
    <mergeCell ref="EXA67:EXN67"/>
    <mergeCell ref="EXO67:EYB67"/>
    <mergeCell ref="EOK67:EOX67"/>
    <mergeCell ref="EOY67:EPL67"/>
    <mergeCell ref="EPM67:EPZ67"/>
    <mergeCell ref="EQA67:EQN67"/>
    <mergeCell ref="EQO67:ERB67"/>
    <mergeCell ref="ERC67:ERP67"/>
    <mergeCell ref="ERQ67:ESD67"/>
    <mergeCell ref="ESE67:ESR67"/>
    <mergeCell ref="ESS67:ETF67"/>
    <mergeCell ref="EJO67:EKB67"/>
    <mergeCell ref="EKC67:EKP67"/>
    <mergeCell ref="EKQ67:ELD67"/>
    <mergeCell ref="ELE67:ELR67"/>
    <mergeCell ref="ELS67:EMF67"/>
    <mergeCell ref="EMG67:EMT67"/>
    <mergeCell ref="EMU67:ENH67"/>
    <mergeCell ref="ENI67:ENV67"/>
    <mergeCell ref="ENW67:EOJ67"/>
    <mergeCell ref="EES67:EFF67"/>
    <mergeCell ref="EFG67:EFT67"/>
    <mergeCell ref="EFU67:EGH67"/>
    <mergeCell ref="EGI67:EGV67"/>
    <mergeCell ref="EGW67:EHJ67"/>
    <mergeCell ref="EHK67:EHX67"/>
    <mergeCell ref="EHY67:EIL67"/>
    <mergeCell ref="EIM67:EIZ67"/>
    <mergeCell ref="EJA67:EJN67"/>
    <mergeCell ref="DZW67:EAJ67"/>
    <mergeCell ref="EAK67:EAX67"/>
    <mergeCell ref="EAY67:EBL67"/>
    <mergeCell ref="EBM67:EBZ67"/>
    <mergeCell ref="ECA67:ECN67"/>
    <mergeCell ref="ECO67:EDB67"/>
    <mergeCell ref="EDC67:EDP67"/>
    <mergeCell ref="EDQ67:EED67"/>
    <mergeCell ref="EEE67:EER67"/>
    <mergeCell ref="DVA67:DVN67"/>
    <mergeCell ref="DVO67:DWB67"/>
    <mergeCell ref="DWC67:DWP67"/>
    <mergeCell ref="DWQ67:DXD67"/>
    <mergeCell ref="DXE67:DXR67"/>
    <mergeCell ref="DXS67:DYF67"/>
    <mergeCell ref="DYG67:DYT67"/>
    <mergeCell ref="DYU67:DZH67"/>
    <mergeCell ref="DZI67:DZV67"/>
    <mergeCell ref="DQE67:DQR67"/>
    <mergeCell ref="DQS67:DRF67"/>
    <mergeCell ref="DRG67:DRT67"/>
    <mergeCell ref="DRU67:DSH67"/>
    <mergeCell ref="DSI67:DSV67"/>
    <mergeCell ref="DSW67:DTJ67"/>
    <mergeCell ref="DTK67:DTX67"/>
    <mergeCell ref="DTY67:DUL67"/>
    <mergeCell ref="DUM67:DUZ67"/>
    <mergeCell ref="DLI67:DLV67"/>
    <mergeCell ref="DLW67:DMJ67"/>
    <mergeCell ref="DMK67:DMX67"/>
    <mergeCell ref="DMY67:DNL67"/>
    <mergeCell ref="DNM67:DNZ67"/>
    <mergeCell ref="DOA67:DON67"/>
    <mergeCell ref="DOO67:DPB67"/>
    <mergeCell ref="DPC67:DPP67"/>
    <mergeCell ref="DPQ67:DQD67"/>
    <mergeCell ref="DGM67:DGZ67"/>
    <mergeCell ref="DHA67:DHN67"/>
    <mergeCell ref="DHO67:DIB67"/>
    <mergeCell ref="DIC67:DIP67"/>
    <mergeCell ref="DIQ67:DJD67"/>
    <mergeCell ref="DJE67:DJR67"/>
    <mergeCell ref="DJS67:DKF67"/>
    <mergeCell ref="DKG67:DKT67"/>
    <mergeCell ref="DKU67:DLH67"/>
    <mergeCell ref="DBQ67:DCD67"/>
    <mergeCell ref="DCE67:DCR67"/>
    <mergeCell ref="DCS67:DDF67"/>
    <mergeCell ref="DDG67:DDT67"/>
    <mergeCell ref="DDU67:DEH67"/>
    <mergeCell ref="DEI67:DEV67"/>
    <mergeCell ref="DEW67:DFJ67"/>
    <mergeCell ref="DFK67:DFX67"/>
    <mergeCell ref="DFY67:DGL67"/>
    <mergeCell ref="CWU67:CXH67"/>
    <mergeCell ref="CXI67:CXV67"/>
    <mergeCell ref="CXW67:CYJ67"/>
    <mergeCell ref="CYK67:CYX67"/>
    <mergeCell ref="CYY67:CZL67"/>
    <mergeCell ref="CZM67:CZZ67"/>
    <mergeCell ref="DAA67:DAN67"/>
    <mergeCell ref="DAO67:DBB67"/>
    <mergeCell ref="DBC67:DBP67"/>
    <mergeCell ref="CRY67:CSL67"/>
    <mergeCell ref="CSM67:CSZ67"/>
    <mergeCell ref="CTA67:CTN67"/>
    <mergeCell ref="CTO67:CUB67"/>
    <mergeCell ref="CUC67:CUP67"/>
    <mergeCell ref="CUQ67:CVD67"/>
    <mergeCell ref="CVE67:CVR67"/>
    <mergeCell ref="CVS67:CWF67"/>
    <mergeCell ref="CWG67:CWT67"/>
    <mergeCell ref="CNC67:CNP67"/>
    <mergeCell ref="CNQ67:COD67"/>
    <mergeCell ref="COE67:COR67"/>
    <mergeCell ref="COS67:CPF67"/>
    <mergeCell ref="CPG67:CPT67"/>
    <mergeCell ref="CPU67:CQH67"/>
    <mergeCell ref="CQI67:CQV67"/>
    <mergeCell ref="CQW67:CRJ67"/>
    <mergeCell ref="CRK67:CRX67"/>
    <mergeCell ref="CIG67:CIT67"/>
    <mergeCell ref="CIU67:CJH67"/>
    <mergeCell ref="CJI67:CJV67"/>
    <mergeCell ref="CJW67:CKJ67"/>
    <mergeCell ref="CKK67:CKX67"/>
    <mergeCell ref="CKY67:CLL67"/>
    <mergeCell ref="CLM67:CLZ67"/>
    <mergeCell ref="CMA67:CMN67"/>
    <mergeCell ref="CMO67:CNB67"/>
    <mergeCell ref="CDK67:CDX67"/>
    <mergeCell ref="CDY67:CEL67"/>
    <mergeCell ref="CEM67:CEZ67"/>
    <mergeCell ref="CFA67:CFN67"/>
    <mergeCell ref="CFO67:CGB67"/>
    <mergeCell ref="CGC67:CGP67"/>
    <mergeCell ref="CGQ67:CHD67"/>
    <mergeCell ref="CHE67:CHR67"/>
    <mergeCell ref="CHS67:CIF67"/>
    <mergeCell ref="BYO67:BZB67"/>
    <mergeCell ref="BZC67:BZP67"/>
    <mergeCell ref="BZQ67:CAD67"/>
    <mergeCell ref="CAE67:CAR67"/>
    <mergeCell ref="CAS67:CBF67"/>
    <mergeCell ref="CBG67:CBT67"/>
    <mergeCell ref="CBU67:CCH67"/>
    <mergeCell ref="CCI67:CCV67"/>
    <mergeCell ref="CCW67:CDJ67"/>
    <mergeCell ref="BTS67:BUF67"/>
    <mergeCell ref="BUG67:BUT67"/>
    <mergeCell ref="BUU67:BVH67"/>
    <mergeCell ref="BVI67:BVV67"/>
    <mergeCell ref="BVW67:BWJ67"/>
    <mergeCell ref="BWK67:BWX67"/>
    <mergeCell ref="BWY67:BXL67"/>
    <mergeCell ref="BXM67:BXZ67"/>
    <mergeCell ref="BYA67:BYN67"/>
    <mergeCell ref="BOW67:BPJ67"/>
    <mergeCell ref="BPK67:BPX67"/>
    <mergeCell ref="BPY67:BQL67"/>
    <mergeCell ref="BQM67:BQZ67"/>
    <mergeCell ref="BRA67:BRN67"/>
    <mergeCell ref="BRO67:BSB67"/>
    <mergeCell ref="BSC67:BSP67"/>
    <mergeCell ref="BSQ67:BTD67"/>
    <mergeCell ref="BTE67:BTR67"/>
    <mergeCell ref="BKA67:BKN67"/>
    <mergeCell ref="BKO67:BLB67"/>
    <mergeCell ref="BLC67:BLP67"/>
    <mergeCell ref="BLQ67:BMD67"/>
    <mergeCell ref="BME67:BMR67"/>
    <mergeCell ref="BMS67:BNF67"/>
    <mergeCell ref="BNG67:BNT67"/>
    <mergeCell ref="BNU67:BOH67"/>
    <mergeCell ref="BOI67:BOV67"/>
    <mergeCell ref="BFE67:BFR67"/>
    <mergeCell ref="BFS67:BGF67"/>
    <mergeCell ref="BGG67:BGT67"/>
    <mergeCell ref="BGU67:BHH67"/>
    <mergeCell ref="BHI67:BHV67"/>
    <mergeCell ref="BHW67:BIJ67"/>
    <mergeCell ref="BIK67:BIX67"/>
    <mergeCell ref="BIY67:BJL67"/>
    <mergeCell ref="BJM67:BJZ67"/>
    <mergeCell ref="BAI67:BAV67"/>
    <mergeCell ref="BAW67:BBJ67"/>
    <mergeCell ref="BBK67:BBX67"/>
    <mergeCell ref="BBY67:BCL67"/>
    <mergeCell ref="BCM67:BCZ67"/>
    <mergeCell ref="BDA67:BDN67"/>
    <mergeCell ref="BDO67:BEB67"/>
    <mergeCell ref="BEC67:BEP67"/>
    <mergeCell ref="BEQ67:BFD67"/>
    <mergeCell ref="AVM67:AVZ67"/>
    <mergeCell ref="AWA67:AWN67"/>
    <mergeCell ref="AWO67:AXB67"/>
    <mergeCell ref="AXC67:AXP67"/>
    <mergeCell ref="AXQ67:AYD67"/>
    <mergeCell ref="AYE67:AYR67"/>
    <mergeCell ref="AYS67:AZF67"/>
    <mergeCell ref="AZG67:AZT67"/>
    <mergeCell ref="AZU67:BAH67"/>
    <mergeCell ref="AQQ67:ARD67"/>
    <mergeCell ref="ARE67:ARR67"/>
    <mergeCell ref="ARS67:ASF67"/>
    <mergeCell ref="ASG67:AST67"/>
    <mergeCell ref="ASU67:ATH67"/>
    <mergeCell ref="ATI67:ATV67"/>
    <mergeCell ref="ATW67:AUJ67"/>
    <mergeCell ref="AUK67:AUX67"/>
    <mergeCell ref="AUY67:AVL67"/>
    <mergeCell ref="ALU67:AMH67"/>
    <mergeCell ref="AMI67:AMV67"/>
    <mergeCell ref="AMW67:ANJ67"/>
    <mergeCell ref="ANK67:ANX67"/>
    <mergeCell ref="ANY67:AOL67"/>
    <mergeCell ref="AOM67:AOZ67"/>
    <mergeCell ref="APA67:APN67"/>
    <mergeCell ref="APO67:AQB67"/>
    <mergeCell ref="AQC67:AQP67"/>
    <mergeCell ref="AGY67:AHL67"/>
    <mergeCell ref="AHM67:AHZ67"/>
    <mergeCell ref="AIA67:AIN67"/>
    <mergeCell ref="AIO67:AJB67"/>
    <mergeCell ref="AJC67:AJP67"/>
    <mergeCell ref="AJQ67:AKD67"/>
    <mergeCell ref="AKE67:AKR67"/>
    <mergeCell ref="AKS67:ALF67"/>
    <mergeCell ref="ALG67:ALT67"/>
    <mergeCell ref="ACC67:ACP67"/>
    <mergeCell ref="ACQ67:ADD67"/>
    <mergeCell ref="ADE67:ADR67"/>
    <mergeCell ref="ADS67:AEF67"/>
    <mergeCell ref="AEG67:AET67"/>
    <mergeCell ref="AEU67:AFH67"/>
    <mergeCell ref="AFI67:AFV67"/>
    <mergeCell ref="AFW67:AGJ67"/>
    <mergeCell ref="AGK67:AGX67"/>
    <mergeCell ref="XG67:XT67"/>
    <mergeCell ref="XU67:YH67"/>
    <mergeCell ref="YI67:YV67"/>
    <mergeCell ref="YW67:ZJ67"/>
    <mergeCell ref="ZK67:ZX67"/>
    <mergeCell ref="ZY67:AAL67"/>
    <mergeCell ref="AAM67:AAZ67"/>
    <mergeCell ref="ABA67:ABN67"/>
    <mergeCell ref="ABO67:ACB67"/>
    <mergeCell ref="SK67:SX67"/>
    <mergeCell ref="SY67:TL67"/>
    <mergeCell ref="TM67:TZ67"/>
    <mergeCell ref="UA67:UN67"/>
    <mergeCell ref="UO67:VB67"/>
    <mergeCell ref="VC67:VP67"/>
    <mergeCell ref="VQ67:WD67"/>
    <mergeCell ref="WE67:WR67"/>
    <mergeCell ref="WS67:XF67"/>
    <mergeCell ref="NO67:OB67"/>
    <mergeCell ref="OC67:OP67"/>
    <mergeCell ref="OQ67:PD67"/>
    <mergeCell ref="PE67:PR67"/>
    <mergeCell ref="PS67:QF67"/>
    <mergeCell ref="QG67:QT67"/>
    <mergeCell ref="QU67:RH67"/>
    <mergeCell ref="RI67:RV67"/>
    <mergeCell ref="RW67:SJ67"/>
    <mergeCell ref="IS67:JF67"/>
    <mergeCell ref="JG67:JT67"/>
    <mergeCell ref="JU67:KH67"/>
    <mergeCell ref="KI67:KV67"/>
    <mergeCell ref="KW67:LJ67"/>
    <mergeCell ref="LK67:LX67"/>
    <mergeCell ref="LY67:ML67"/>
    <mergeCell ref="MM67:MZ67"/>
    <mergeCell ref="NA67:NN67"/>
    <mergeCell ref="B598:O598"/>
    <mergeCell ref="C590:N592"/>
    <mergeCell ref="C589:J589"/>
    <mergeCell ref="DW67:EJ67"/>
    <mergeCell ref="EK67:EX67"/>
    <mergeCell ref="EY67:FL67"/>
    <mergeCell ref="FM67:FZ67"/>
    <mergeCell ref="GA67:GN67"/>
    <mergeCell ref="GO67:HB67"/>
    <mergeCell ref="HC67:HP67"/>
    <mergeCell ref="HQ67:ID67"/>
    <mergeCell ref="IE67:IR67"/>
    <mergeCell ref="A67:N67"/>
    <mergeCell ref="O67:AB67"/>
    <mergeCell ref="AC67:AP67"/>
    <mergeCell ref="AQ67:BD67"/>
    <mergeCell ref="BE67:BR67"/>
    <mergeCell ref="BS67:CF67"/>
    <mergeCell ref="CG67:CT67"/>
    <mergeCell ref="CU67:DH67"/>
    <mergeCell ref="DI67:DV67"/>
    <mergeCell ref="B142:E142"/>
    <mergeCell ref="D144:E144"/>
    <mergeCell ref="G189:H189"/>
    <mergeCell ref="G190:H190"/>
    <mergeCell ref="G191:H191"/>
    <mergeCell ref="E197:N197"/>
    <mergeCell ref="I191:J191"/>
    <mergeCell ref="C147:O150"/>
    <mergeCell ref="I189:J189"/>
    <mergeCell ref="I190:J190"/>
    <mergeCell ref="N106:O106"/>
    <mergeCell ref="D28:O28"/>
    <mergeCell ref="D30:J30"/>
    <mergeCell ref="K55:L55"/>
    <mergeCell ref="C601:N624"/>
    <mergeCell ref="B562:C562"/>
    <mergeCell ref="D562:E562"/>
    <mergeCell ref="F562:G562"/>
    <mergeCell ref="H562:I562"/>
    <mergeCell ref="B563:C563"/>
    <mergeCell ref="H561:I561"/>
    <mergeCell ref="H565:I565"/>
    <mergeCell ref="B559:C559"/>
    <mergeCell ref="B564:C564"/>
    <mergeCell ref="D564:E564"/>
    <mergeCell ref="F564:G564"/>
    <mergeCell ref="H563:I563"/>
    <mergeCell ref="B565:C565"/>
    <mergeCell ref="D565:E565"/>
    <mergeCell ref="F565:G565"/>
    <mergeCell ref="D559:E559"/>
    <mergeCell ref="H564:I564"/>
    <mergeCell ref="H559:I559"/>
    <mergeCell ref="D560:E560"/>
    <mergeCell ref="B561:C561"/>
    <mergeCell ref="B560:C560"/>
    <mergeCell ref="F560:G560"/>
    <mergeCell ref="H560:I560"/>
    <mergeCell ref="D563:E563"/>
    <mergeCell ref="F563:G563"/>
    <mergeCell ref="D561:E561"/>
    <mergeCell ref="F561:G561"/>
    <mergeCell ref="F559:G559"/>
    <mergeCell ref="B1:O1"/>
    <mergeCell ref="B2:O2"/>
    <mergeCell ref="C15:E15"/>
    <mergeCell ref="H15:K15"/>
    <mergeCell ref="C17:K17"/>
    <mergeCell ref="H11:L11"/>
    <mergeCell ref="E5:G5"/>
    <mergeCell ref="F25:G25"/>
    <mergeCell ref="B5:C5"/>
    <mergeCell ref="B13:O13"/>
    <mergeCell ref="C19:D19"/>
    <mergeCell ref="K5:N5"/>
    <mergeCell ref="B23:C23"/>
    <mergeCell ref="E7:L7"/>
    <mergeCell ref="E9:L9"/>
    <mergeCell ref="H19:K19"/>
    <mergeCell ref="B21:O21"/>
    <mergeCell ref="I25:K25"/>
    <mergeCell ref="L30:O31"/>
    <mergeCell ref="J91:O91"/>
    <mergeCell ref="D75:F75"/>
    <mergeCell ref="B54:C54"/>
    <mergeCell ref="B50:O50"/>
    <mergeCell ref="L61:N61"/>
    <mergeCell ref="B101:O101"/>
    <mergeCell ref="J88:O88"/>
    <mergeCell ref="B41:O41"/>
    <mergeCell ref="B45:O45"/>
    <mergeCell ref="B46:O46"/>
    <mergeCell ref="K57:L57"/>
    <mergeCell ref="B66:O66"/>
    <mergeCell ref="G188:H188"/>
    <mergeCell ref="I188:J188"/>
    <mergeCell ref="E182:N184"/>
    <mergeCell ref="C83:E83"/>
    <mergeCell ref="I160:O160"/>
    <mergeCell ref="B37:O37"/>
    <mergeCell ref="K52:L52"/>
    <mergeCell ref="K53:L53"/>
    <mergeCell ref="K54:L54"/>
    <mergeCell ref="K97:O97"/>
    <mergeCell ref="B40:O40"/>
    <mergeCell ref="B73:O73"/>
    <mergeCell ref="B68:O68"/>
    <mergeCell ref="C136:F136"/>
    <mergeCell ref="J136:M136"/>
    <mergeCell ref="B34:O34"/>
    <mergeCell ref="D123:H123"/>
    <mergeCell ref="N107:O107"/>
    <mergeCell ref="C163:O165"/>
    <mergeCell ref="C209:O212"/>
    <mergeCell ref="I222:O222"/>
    <mergeCell ref="F106:G106"/>
    <mergeCell ref="B126:O126"/>
    <mergeCell ref="E133:N133"/>
    <mergeCell ref="K190:O190"/>
    <mergeCell ref="K191:O191"/>
    <mergeCell ref="K94:O94"/>
    <mergeCell ref="K188:O188"/>
    <mergeCell ref="K189:O189"/>
    <mergeCell ref="B55:C55"/>
    <mergeCell ref="B56:C56"/>
    <mergeCell ref="B58:C58"/>
    <mergeCell ref="B59:C59"/>
    <mergeCell ref="J83:O83"/>
    <mergeCell ref="J85:O85"/>
    <mergeCell ref="B38:O38"/>
    <mergeCell ref="B42:O42"/>
    <mergeCell ref="B204:E204"/>
    <mergeCell ref="B53:C53"/>
    <mergeCell ref="B52:C52"/>
    <mergeCell ref="K56:L56"/>
    <mergeCell ref="K58:L58"/>
    <mergeCell ref="K59:L59"/>
    <mergeCell ref="C200:F200"/>
    <mergeCell ref="J200:M200"/>
    <mergeCell ref="D188:F188"/>
    <mergeCell ref="D189:F189"/>
    <mergeCell ref="D190:F190"/>
    <mergeCell ref="D191:F191"/>
    <mergeCell ref="G549:H549"/>
    <mergeCell ref="I549:J549"/>
    <mergeCell ref="I489:J489"/>
    <mergeCell ref="G491:H491"/>
    <mergeCell ref="I491:J491"/>
    <mergeCell ref="C500:F500"/>
    <mergeCell ref="J500:M500"/>
    <mergeCell ref="C449:O452"/>
    <mergeCell ref="G429:H429"/>
    <mergeCell ref="I429:J429"/>
    <mergeCell ref="G430:H430"/>
    <mergeCell ref="I430:J430"/>
    <mergeCell ref="D312:F312"/>
    <mergeCell ref="K312:O312"/>
    <mergeCell ref="I250:J250"/>
    <mergeCell ref="K372:O372"/>
    <mergeCell ref="G369:H369"/>
    <mergeCell ref="K548:O548"/>
    <mergeCell ref="C261:F261"/>
    <mergeCell ref="J261:M261"/>
    <mergeCell ref="C322:F322"/>
    <mergeCell ref="J322:M322"/>
    <mergeCell ref="C381:F381"/>
    <mergeCell ref="G251:H251"/>
    <mergeCell ref="G490:H490"/>
    <mergeCell ref="I431:J431"/>
    <mergeCell ref="C287:O289"/>
    <mergeCell ref="E304:N306"/>
    <mergeCell ref="K291:O291"/>
    <mergeCell ref="D310:F310"/>
    <mergeCell ref="I310:J310"/>
    <mergeCell ref="G311:H311"/>
    <mergeCell ref="I490:J490"/>
    <mergeCell ref="D489:F489"/>
    <mergeCell ref="D206:E206"/>
    <mergeCell ref="I312:J312"/>
    <mergeCell ref="K310:O310"/>
    <mergeCell ref="I252:J252"/>
    <mergeCell ref="D429:F429"/>
    <mergeCell ref="K429:O429"/>
    <mergeCell ref="C225:O227"/>
    <mergeCell ref="E243:N245"/>
    <mergeCell ref="G249:H249"/>
    <mergeCell ref="I249:J249"/>
    <mergeCell ref="G250:H250"/>
    <mergeCell ref="K251:O251"/>
    <mergeCell ref="D252:F252"/>
    <mergeCell ref="K252:O252"/>
    <mergeCell ref="I251:J251"/>
    <mergeCell ref="G252:H252"/>
    <mergeCell ref="B265:E265"/>
    <mergeCell ref="D267:E267"/>
    <mergeCell ref="K229:O229"/>
    <mergeCell ref="D249:F249"/>
    <mergeCell ref="K249:O249"/>
    <mergeCell ref="D250:F250"/>
    <mergeCell ref="K250:O250"/>
    <mergeCell ref="D251:F251"/>
    <mergeCell ref="B583:O583"/>
    <mergeCell ref="B568:O568"/>
    <mergeCell ref="B555:O555"/>
    <mergeCell ref="D430:F430"/>
    <mergeCell ref="K430:O430"/>
    <mergeCell ref="D370:F370"/>
    <mergeCell ref="K370:O370"/>
    <mergeCell ref="D371:F371"/>
    <mergeCell ref="K371:O371"/>
    <mergeCell ref="E378:N378"/>
    <mergeCell ref="C390:O393"/>
    <mergeCell ref="I401:O401"/>
    <mergeCell ref="C404:O406"/>
    <mergeCell ref="E422:N424"/>
    <mergeCell ref="G428:H428"/>
    <mergeCell ref="I428:J428"/>
    <mergeCell ref="E497:N497"/>
    <mergeCell ref="C509:O512"/>
    <mergeCell ref="I521:O521"/>
    <mergeCell ref="D491:F491"/>
    <mergeCell ref="K491:O491"/>
    <mergeCell ref="C524:O526"/>
    <mergeCell ref="E541:N543"/>
    <mergeCell ref="G489:H489"/>
    <mergeCell ref="K488:O488"/>
    <mergeCell ref="I461:O461"/>
    <mergeCell ref="C464:O466"/>
    <mergeCell ref="G370:H370"/>
    <mergeCell ref="I371:J371"/>
    <mergeCell ref="J381:M381"/>
    <mergeCell ref="C440:F440"/>
    <mergeCell ref="J440:M440"/>
    <mergeCell ref="D547:F547"/>
    <mergeCell ref="K547:O547"/>
    <mergeCell ref="G310:H310"/>
    <mergeCell ref="K351:O351"/>
    <mergeCell ref="D369:F369"/>
    <mergeCell ref="K369:O369"/>
    <mergeCell ref="G313:H313"/>
    <mergeCell ref="I313:J313"/>
    <mergeCell ref="D548:F548"/>
    <mergeCell ref="B444:E444"/>
    <mergeCell ref="D446:E446"/>
    <mergeCell ref="B504:E504"/>
    <mergeCell ref="D506:E506"/>
    <mergeCell ref="K468:O468"/>
    <mergeCell ref="D311:F311"/>
    <mergeCell ref="K311:O311"/>
    <mergeCell ref="G431:H431"/>
    <mergeCell ref="I370:J370"/>
    <mergeCell ref="D313:F313"/>
    <mergeCell ref="K313:O313"/>
    <mergeCell ref="B326:E326"/>
    <mergeCell ref="D328:E328"/>
    <mergeCell ref="B385:E385"/>
    <mergeCell ref="D387:E387"/>
    <mergeCell ref="I369:J369"/>
    <mergeCell ref="G372:H372"/>
    <mergeCell ref="I372:J372"/>
    <mergeCell ref="D431:F431"/>
    <mergeCell ref="K431:O431"/>
    <mergeCell ref="E437:N437"/>
    <mergeCell ref="E363:N365"/>
    <mergeCell ref="G550:H550"/>
    <mergeCell ref="I550:J550"/>
    <mergeCell ref="D549:F549"/>
    <mergeCell ref="K549:O549"/>
    <mergeCell ref="D550:F550"/>
    <mergeCell ref="K550:O550"/>
    <mergeCell ref="C270:O273"/>
    <mergeCell ref="I284:O284"/>
    <mergeCell ref="D372:F372"/>
    <mergeCell ref="G371:H371"/>
    <mergeCell ref="E258:N258"/>
    <mergeCell ref="K489:O489"/>
    <mergeCell ref="D490:F490"/>
    <mergeCell ref="K490:O490"/>
    <mergeCell ref="C331:O334"/>
    <mergeCell ref="I344:O344"/>
    <mergeCell ref="C347:O349"/>
    <mergeCell ref="E319:N319"/>
    <mergeCell ref="E482:N484"/>
    <mergeCell ref="G488:H488"/>
    <mergeCell ref="I488:J488"/>
    <mergeCell ref="D488:F488"/>
    <mergeCell ref="I311:J311"/>
    <mergeCell ref="G312:H312"/>
    <mergeCell ref="D428:F428"/>
    <mergeCell ref="K428:O428"/>
    <mergeCell ref="K408:O408"/>
    <mergeCell ref="G547:H547"/>
    <mergeCell ref="I547:J547"/>
    <mergeCell ref="G548:H548"/>
    <mergeCell ref="I548:J548"/>
    <mergeCell ref="K529:O529"/>
  </mergeCells>
  <conditionalFormatting sqref="K5">
    <cfRule type="cellIs" dxfId="63" priority="78" operator="equal">
      <formula>"Le numéro SIRET est composé de 14 chiffres"</formula>
    </cfRule>
  </conditionalFormatting>
  <conditionalFormatting sqref="L30:O31">
    <cfRule type="cellIs" dxfId="62" priority="77" operator="equal">
      <formula>"Aucune thématique n'est sélectionnée sur le premier onglet donc le dossier sera rejeté et non instruit"</formula>
    </cfRule>
  </conditionalFormatting>
  <conditionalFormatting sqref="B175:C180">
    <cfRule type="cellIs" dxfId="61" priority="68" operator="equal">
      <formula>"Le coût total de cette modalité sollicité auprès de l'ARS ne peut pas excéder le coût total de la modalité"</formula>
    </cfRule>
    <cfRule type="cellIs" dxfId="60" priority="72" operator="equal">
      <formula>"Merci de ventiler le coût de cette modalité sur le(s) départementent(s) concerné(s) ?"</formula>
    </cfRule>
  </conditionalFormatting>
  <conditionalFormatting sqref="K471:O471 K169:O171">
    <cfRule type="cellIs" dxfId="59" priority="49" operator="equal">
      <formula>"Merci de ventiler le montant demandé dans le(s) département(s) concerné(s) ci-dessous"</formula>
    </cfRule>
  </conditionalFormatting>
  <conditionalFormatting sqref="B236">
    <cfRule type="cellIs" dxfId="58" priority="47" operator="equal">
      <formula>"Le coût total de cette modalité sollicité auprès de l'ARS ne peut pas excéder le coût total de la modalité"</formula>
    </cfRule>
    <cfRule type="cellIs" dxfId="57" priority="48" operator="equal">
      <formula>"Merci de ventiler le coût de cette modalité sur le(s) départementent(s) concerné(s) ?"</formula>
    </cfRule>
  </conditionalFormatting>
  <conditionalFormatting sqref="K229:O232">
    <cfRule type="cellIs" dxfId="56" priority="46" operator="equal">
      <formula>"Merci de ventiler le montant demandé dans le(s) département(s) concerné(s) ci-dessous"</formula>
    </cfRule>
  </conditionalFormatting>
  <conditionalFormatting sqref="B298">
    <cfRule type="cellIs" dxfId="55" priority="44" operator="equal">
      <formula>"Le coût total de cette modalité sollicité auprès de l'ARS ne peut pas excéder le coût total de la modalité"</formula>
    </cfRule>
    <cfRule type="cellIs" dxfId="54" priority="45" operator="equal">
      <formula>"Merci de ventiler le coût de cette modalité sur le(s) départementent(s) concerné(s) ?"</formula>
    </cfRule>
  </conditionalFormatting>
  <conditionalFormatting sqref="K291:O294">
    <cfRule type="cellIs" dxfId="53" priority="43" operator="equal">
      <formula>"Merci de ventiler le montant demandé dans le(s) département(s) concerné(s) ci-dessous"</formula>
    </cfRule>
  </conditionalFormatting>
  <conditionalFormatting sqref="B357:B361">
    <cfRule type="cellIs" dxfId="52" priority="41" operator="equal">
      <formula>"Le coût total de cette modalité sollicité auprès de l'ARS ne peut pas excéder le coût total de la modalité"</formula>
    </cfRule>
    <cfRule type="cellIs" dxfId="51" priority="42" operator="equal">
      <formula>"Merci de ventiler le coût de cette modalité sur le(s) départementent(s) concerné(s) ?"</formula>
    </cfRule>
  </conditionalFormatting>
  <conditionalFormatting sqref="K354:O354">
    <cfRule type="cellIs" dxfId="50" priority="40" operator="equal">
      <formula>"Merci de ventiler le montant demandé dans le(s) département(s) concerné(s) ci-dessous"</formula>
    </cfRule>
  </conditionalFormatting>
  <conditionalFormatting sqref="B415">
    <cfRule type="cellIs" dxfId="49" priority="38" operator="equal">
      <formula>"Le coût total de cette modalité sollicité auprès de l'ARS ne peut pas excéder le coût total de la modalité"</formula>
    </cfRule>
    <cfRule type="cellIs" dxfId="48" priority="39" operator="equal">
      <formula>"Merci de ventiler le coût de cette modalité sur le(s) départementent(s) concerné(s) ?"</formula>
    </cfRule>
  </conditionalFormatting>
  <conditionalFormatting sqref="K411:O411">
    <cfRule type="cellIs" dxfId="47" priority="37" operator="equal">
      <formula>"Merci de ventiler le montant demandé dans le(s) département(s) concerné(s) ci-dessous"</formula>
    </cfRule>
  </conditionalFormatting>
  <conditionalFormatting sqref="J136:M136">
    <cfRule type="expression" dxfId="46" priority="30">
      <formula>$I$136="Préciser"</formula>
    </cfRule>
  </conditionalFormatting>
  <conditionalFormatting sqref="J200:M200">
    <cfRule type="expression" dxfId="45" priority="27">
      <formula>I200="Préciser"</formula>
    </cfRule>
  </conditionalFormatting>
  <conditionalFormatting sqref="J261:M261">
    <cfRule type="expression" dxfId="44" priority="26">
      <formula>I261="Préciser"</formula>
    </cfRule>
  </conditionalFormatting>
  <conditionalFormatting sqref="J322:M322">
    <cfRule type="expression" dxfId="43" priority="25">
      <formula>I322="Préciser"</formula>
    </cfRule>
  </conditionalFormatting>
  <conditionalFormatting sqref="J381:M381">
    <cfRule type="expression" dxfId="42" priority="24">
      <formula>I381="Préciser"</formula>
    </cfRule>
  </conditionalFormatting>
  <conditionalFormatting sqref="J440:M440">
    <cfRule type="expression" dxfId="41" priority="23">
      <formula>I440="Préciser"</formula>
    </cfRule>
  </conditionalFormatting>
  <conditionalFormatting sqref="J500:M500">
    <cfRule type="expression" dxfId="40" priority="22">
      <formula>I500="Préciser"</formula>
    </cfRule>
  </conditionalFormatting>
  <conditionalFormatting sqref="P38">
    <cfRule type="expression" dxfId="39" priority="21">
      <formula>0</formula>
    </cfRule>
  </conditionalFormatting>
  <conditionalFormatting sqref="C236:C240">
    <cfRule type="cellIs" dxfId="38" priority="19" operator="equal">
      <formula>"Le coût total de cette modalité sollicité auprès de l'ARS ne peut pas excéder le coût total de la modalité"</formula>
    </cfRule>
    <cfRule type="cellIs" dxfId="37" priority="20" operator="equal">
      <formula>"Merci de ventiler le coût de cette modalité sur le(s) départementent(s) concerné(s) ?"</formula>
    </cfRule>
  </conditionalFormatting>
  <conditionalFormatting sqref="C298:C302">
    <cfRule type="cellIs" dxfId="36" priority="17" operator="equal">
      <formula>"Le coût total de cette modalité sollicité auprès de l'ARS ne peut pas excéder le coût total de la modalité"</formula>
    </cfRule>
    <cfRule type="cellIs" dxfId="35" priority="18" operator="equal">
      <formula>"Merci de ventiler le coût de cette modalité sur le(s) départementent(s) concerné(s) ?"</formula>
    </cfRule>
  </conditionalFormatting>
  <conditionalFormatting sqref="K351:O353">
    <cfRule type="cellIs" dxfId="34" priority="16" operator="equal">
      <formula>"Merci de ventiler le montant demandé dans le(s) département(s) concerné(s) ci-dessous"</formula>
    </cfRule>
  </conditionalFormatting>
  <conditionalFormatting sqref="C357:C361">
    <cfRule type="cellIs" dxfId="33" priority="14" operator="equal">
      <formula>"Le coût total de cette modalité sollicité auprès de l'ARS ne peut pas excéder le coût total de la modalité"</formula>
    </cfRule>
    <cfRule type="cellIs" dxfId="32" priority="15" operator="equal">
      <formula>"Merci de ventiler le coût de cette modalité sur le(s) départementent(s) concerné(s) ?"</formula>
    </cfRule>
  </conditionalFormatting>
  <conditionalFormatting sqref="C415:C419">
    <cfRule type="cellIs" dxfId="31" priority="11" operator="equal">
      <formula>"Le coût total de cette modalité sollicité auprès de l'ARS ne peut pas excéder le coût total de la modalité"</formula>
    </cfRule>
    <cfRule type="cellIs" dxfId="30" priority="12" operator="equal">
      <formula>"Merci de ventiler le coût de cette modalité sur le(s) départementent(s) concerné(s) ?"</formula>
    </cfRule>
  </conditionalFormatting>
  <conditionalFormatting sqref="K408:O410">
    <cfRule type="cellIs" dxfId="29" priority="13" operator="equal">
      <formula>"Merci de ventiler le montant demandé dans le(s) département(s) concerné(s) ci-dessous"</formula>
    </cfRule>
  </conditionalFormatting>
  <conditionalFormatting sqref="C475:C479">
    <cfRule type="cellIs" dxfId="28" priority="7" operator="equal">
      <formula>"Le coût total de cette modalité sollicité auprès de l'ARS ne peut pas excéder le coût total de la modalité"</formula>
    </cfRule>
    <cfRule type="cellIs" dxfId="27" priority="8" operator="equal">
      <formula>"Merci de ventiler le coût de cette modalité sur le(s) départementent(s) concerné(s) ?"</formula>
    </cfRule>
  </conditionalFormatting>
  <conditionalFormatting sqref="B475">
    <cfRule type="cellIs" dxfId="26" priority="9" operator="equal">
      <formula>"Le coût total de cette modalité sollicité auprès de l'ARS ne peut pas excéder le coût total de la modalité"</formula>
    </cfRule>
    <cfRule type="cellIs" dxfId="25" priority="10" operator="equal">
      <formula>"Merci de ventiler le coût de cette modalité sur le(s) départementent(s) concerné(s) ?"</formula>
    </cfRule>
  </conditionalFormatting>
  <conditionalFormatting sqref="C535:C539">
    <cfRule type="cellIs" dxfId="24" priority="3" operator="equal">
      <formula>"Le coût total de cette modalité sollicité auprès de l'ARS ne peut pas excéder le coût total de la modalité"</formula>
    </cfRule>
    <cfRule type="cellIs" dxfId="23" priority="4" operator="equal">
      <formula>"Merci de ventiler le coût de cette modalité sur le(s) départementent(s) concerné(s) ?"</formula>
    </cfRule>
  </conditionalFormatting>
  <conditionalFormatting sqref="B535">
    <cfRule type="cellIs" dxfId="22" priority="5" operator="equal">
      <formula>"Le coût total de cette modalité sollicité auprès de l'ARS ne peut pas excéder le coût total de la modalité"</formula>
    </cfRule>
    <cfRule type="cellIs" dxfId="21" priority="6" operator="equal">
      <formula>"Merci de ventiler le coût de cette modalité sur le(s) départementent(s) concerné(s) ?"</formula>
    </cfRule>
  </conditionalFormatting>
  <conditionalFormatting sqref="K529:O531">
    <cfRule type="cellIs" dxfId="20" priority="2" operator="equal">
      <formula>"Merci de ventiler le montant demandé dans le(s) département(s) concerné(s) ci-dessous"</formula>
    </cfRule>
  </conditionalFormatting>
  <conditionalFormatting sqref="K468:O470">
    <cfRule type="cellIs" dxfId="19" priority="1" operator="equal">
      <formula>"Merci de ventiler le montant demandé dans le(s) département(s) concerné(s) ci-dessous"</formula>
    </cfRule>
  </conditionalFormatting>
  <dataValidations count="6">
    <dataValidation type="list" allowBlank="1" showInputMessage="1" showErrorMessage="1" sqref="B316 D145 D202:D203 I87 G87 D263:D264 D324:D325 D329 D383:D384 D442:D443 D502:D503 D507:D508 D137:D141">
      <formula1>"OUI,NON,/"</formula1>
    </dataValidation>
    <dataValidation type="list" allowBlank="1" showInputMessage="1" showErrorMessage="1" sqref="D23 I23 L23 N23 F91 E570 I115:I120 B115:B121 B123 F97 D79:O79 F88 F94 F580 B109:B112 F115:F121 F109:F112 F595 M109:M114 J574 K578 F85 O576 F83 H61">
      <formula1>"OUI,NON"</formula1>
    </dataValidation>
    <dataValidation type="list" allowBlank="1" showInputMessage="1" showErrorMessage="1" sqref="H53:H59">
      <formula1>"Salarié(s),Mis à disposition, Volontaire(s), Bénévole(s)"</formula1>
    </dataValidation>
    <dataValidation type="list" allowBlank="1" showInputMessage="1" showErrorMessage="1" sqref="D75:F75">
      <formula1>"les 12 départements de la région, plusieurs départements de la région, un seul département"</formula1>
    </dataValidation>
    <dataValidation type="list" allowBlank="1" showInputMessage="1" showErrorMessage="1" sqref="E153 E214 E275 E336 E395 E454 E514:E516">
      <formula1>"Ponctuelle,Répétitive,Suivie"</formula1>
    </dataValidation>
    <dataValidation type="textLength" operator="lessThan" allowBlank="1" showInputMessage="1" showErrorMessage="1" errorTitle="Attention à la longieur du texte" error="Attention cette cellule ne doit contenir que 800 caractères" prompt="Attention cette cellule ne doit contenir que 800 caractères" sqref="B38:O38 B42:O42 B46:O46">
      <formula1>800</formula1>
    </dataValidation>
  </dataValidations>
  <hyperlinks>
    <hyperlink ref="H5" r:id="rId1"/>
  </hyperlinks>
  <pageMargins left="0.70866141732283472" right="0.70866141732283472" top="0.74803149606299213" bottom="0.74803149606299213" header="0.31496062992125984" footer="0.31496062992125984"/>
  <pageSetup paperSize="9" scale="36" fitToHeight="6"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déroulant'!$H$2:$H$18</xm:f>
          </x14:formula1>
          <xm:sqref>C136 C200:F200 C261:F261 C322:F322 C381:F381 C440:F440 C500:F500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8"/>
  <sheetViews>
    <sheetView showGridLines="0" topLeftCell="A16" zoomScale="90" zoomScaleNormal="90" workbookViewId="0">
      <selection activeCell="K6" sqref="K6"/>
    </sheetView>
  </sheetViews>
  <sheetFormatPr baseColWidth="10" defaultRowHeight="12.75" x14ac:dyDescent="0.2"/>
  <cols>
    <col min="1" max="1" width="12.140625" style="331" customWidth="1"/>
    <col min="2" max="2" width="17.140625" style="331" customWidth="1"/>
    <col min="3" max="3" width="15" style="331" customWidth="1"/>
    <col min="4" max="4" width="17.85546875" style="331" customWidth="1"/>
    <col min="5" max="9" width="14.7109375" style="331" customWidth="1"/>
    <col min="10" max="10" width="15.28515625" style="331" customWidth="1"/>
    <col min="11" max="11" width="11.42578125" style="331"/>
    <col min="12" max="12" width="12.5703125" style="331" customWidth="1"/>
    <col min="13" max="13" width="11.42578125" style="331"/>
    <col min="14" max="14" width="15.28515625" style="331" customWidth="1"/>
    <col min="15" max="19" width="14.7109375" style="331" customWidth="1"/>
    <col min="20" max="20" width="13.140625" style="331" customWidth="1"/>
    <col min="21" max="21" width="12.7109375" style="331" customWidth="1"/>
    <col min="22" max="22" width="12.42578125" style="331" customWidth="1"/>
    <col min="23" max="16384" width="11.42578125" style="331"/>
  </cols>
  <sheetData>
    <row r="1" spans="1:23" ht="31.5" customHeight="1" x14ac:dyDescent="0.2">
      <c r="A1" s="650" t="s">
        <v>792</v>
      </c>
      <c r="B1" s="651"/>
      <c r="C1" s="651"/>
      <c r="D1" s="651"/>
      <c r="E1" s="651"/>
      <c r="F1" s="651"/>
      <c r="G1" s="651"/>
      <c r="H1" s="651"/>
      <c r="I1" s="651"/>
      <c r="J1" s="651"/>
      <c r="K1" s="651"/>
      <c r="L1" s="651"/>
      <c r="M1" s="651"/>
      <c r="N1" s="652"/>
    </row>
    <row r="2" spans="1:23" ht="21.75" customHeight="1" x14ac:dyDescent="0.2">
      <c r="A2" s="729" t="s">
        <v>103</v>
      </c>
      <c r="B2" s="730"/>
      <c r="C2" s="730"/>
      <c r="D2" s="730"/>
      <c r="E2" s="730"/>
      <c r="F2" s="730"/>
      <c r="G2" s="730"/>
      <c r="H2" s="730"/>
      <c r="I2" s="730"/>
      <c r="J2" s="730"/>
      <c r="K2" s="730"/>
      <c r="L2" s="730"/>
      <c r="M2" s="730"/>
      <c r="N2" s="731"/>
    </row>
    <row r="3" spans="1:23" ht="9.9499999999999993" customHeight="1" x14ac:dyDescent="0.2">
      <c r="A3" s="332"/>
      <c r="B3" s="332"/>
      <c r="C3" s="332"/>
      <c r="D3" s="332"/>
      <c r="E3" s="332"/>
      <c r="F3" s="332"/>
      <c r="G3" s="332"/>
      <c r="H3" s="332"/>
      <c r="I3" s="332"/>
      <c r="J3" s="332"/>
      <c r="K3" s="332"/>
      <c r="L3" s="332"/>
      <c r="M3" s="332"/>
      <c r="N3" s="332"/>
      <c r="O3" s="332"/>
    </row>
    <row r="4" spans="1:23" s="255" customFormat="1" ht="20.100000000000001" customHeight="1" x14ac:dyDescent="0.25">
      <c r="A4" s="321" t="s">
        <v>104</v>
      </c>
      <c r="B4" s="38" t="str">
        <f>IF('Fiche 3-1'!D25&lt;&gt;"",'Fiche 3-1'!D25,"")</f>
        <v/>
      </c>
      <c r="D4" s="321" t="s">
        <v>105</v>
      </c>
      <c r="E4" s="721" t="str">
        <f>IF('Fiche 3-1'!D28&lt;&gt;"",'Fiche 3-1'!D28,"")</f>
        <v/>
      </c>
      <c r="F4" s="722"/>
      <c r="G4" s="722"/>
      <c r="H4" s="722"/>
      <c r="I4" s="722"/>
      <c r="J4" s="722"/>
      <c r="K4" s="722"/>
      <c r="L4" s="722"/>
      <c r="M4" s="723"/>
      <c r="N4" s="333"/>
      <c r="O4" s="321"/>
    </row>
    <row r="5" spans="1:23" ht="14.25" x14ac:dyDescent="0.2">
      <c r="A5" s="332"/>
      <c r="B5" s="332"/>
      <c r="C5" s="332"/>
      <c r="D5" s="332"/>
      <c r="E5" s="332" t="str">
        <f>IF('Fiche 3-1'!D28:O28&lt;&gt;"",'Fiche 3-1'!D28:O28,"")</f>
        <v/>
      </c>
      <c r="F5" s="332"/>
      <c r="G5" s="332"/>
      <c r="H5" s="332"/>
      <c r="I5" s="332"/>
      <c r="J5" s="332"/>
      <c r="K5" s="332"/>
      <c r="L5" s="332"/>
      <c r="M5" s="332"/>
      <c r="N5" s="332"/>
      <c r="O5" s="332"/>
    </row>
    <row r="6" spans="1:23" ht="14.25" x14ac:dyDescent="0.2">
      <c r="A6" s="332"/>
      <c r="B6" s="332"/>
      <c r="C6" s="332"/>
      <c r="D6" s="332"/>
      <c r="E6" s="332"/>
      <c r="F6" s="332"/>
      <c r="G6" s="332"/>
      <c r="H6" s="332"/>
      <c r="I6" s="332"/>
      <c r="J6" s="332"/>
      <c r="K6" s="332"/>
      <c r="L6" s="332"/>
      <c r="M6" s="332"/>
      <c r="N6" s="332"/>
      <c r="O6" s="332"/>
    </row>
    <row r="7" spans="1:23" ht="17.25" x14ac:dyDescent="0.2">
      <c r="A7" s="332"/>
      <c r="B7" s="332"/>
      <c r="C7" s="332"/>
      <c r="D7" s="332"/>
      <c r="E7" s="686" t="s">
        <v>793</v>
      </c>
      <c r="F7" s="687"/>
      <c r="G7" s="687"/>
      <c r="H7" s="687"/>
      <c r="I7" s="688"/>
      <c r="J7" s="332"/>
      <c r="K7" s="332"/>
      <c r="L7" s="332"/>
      <c r="M7" s="332"/>
      <c r="N7" s="332"/>
      <c r="O7" s="686" t="s">
        <v>281</v>
      </c>
      <c r="P7" s="687"/>
      <c r="Q7" s="687"/>
      <c r="R7" s="687"/>
      <c r="S7" s="688"/>
    </row>
    <row r="8" spans="1:23" ht="24" customHeight="1" x14ac:dyDescent="0.2">
      <c r="A8" s="732" t="s">
        <v>106</v>
      </c>
      <c r="B8" s="732"/>
      <c r="C8" s="732"/>
      <c r="D8" s="732"/>
      <c r="E8" s="334">
        <v>2023</v>
      </c>
      <c r="F8" s="335">
        <v>2024</v>
      </c>
      <c r="G8" s="336">
        <v>2025</v>
      </c>
      <c r="H8" s="337">
        <v>2026</v>
      </c>
      <c r="I8" s="338">
        <v>2027</v>
      </c>
      <c r="J8" s="339" t="s">
        <v>107</v>
      </c>
      <c r="K8" s="340"/>
      <c r="L8" s="340"/>
      <c r="M8" s="340"/>
      <c r="N8" s="341"/>
      <c r="O8" s="334">
        <v>2023</v>
      </c>
      <c r="P8" s="335">
        <v>2024</v>
      </c>
      <c r="Q8" s="336">
        <v>2025</v>
      </c>
      <c r="R8" s="337">
        <v>2026</v>
      </c>
      <c r="S8" s="338">
        <v>2027</v>
      </c>
    </row>
    <row r="9" spans="1:23" ht="15" customHeight="1" x14ac:dyDescent="0.2">
      <c r="A9" s="689" t="s">
        <v>108</v>
      </c>
      <c r="B9" s="690"/>
      <c r="C9" s="690"/>
      <c r="D9" s="690"/>
      <c r="E9" s="690"/>
      <c r="F9" s="690"/>
      <c r="G9" s="690"/>
      <c r="H9" s="690"/>
      <c r="I9" s="697"/>
      <c r="J9" s="689" t="s">
        <v>138</v>
      </c>
      <c r="K9" s="690"/>
      <c r="L9" s="690"/>
      <c r="M9" s="690"/>
      <c r="N9" s="690"/>
      <c r="O9" s="690"/>
      <c r="P9" s="690"/>
      <c r="Q9" s="690"/>
      <c r="R9" s="690"/>
      <c r="S9" s="690"/>
    </row>
    <row r="10" spans="1:23" ht="25.5" customHeight="1" x14ac:dyDescent="0.2">
      <c r="A10" s="342" t="s">
        <v>109</v>
      </c>
      <c r="B10" s="93"/>
      <c r="C10" s="93"/>
      <c r="D10" s="343"/>
      <c r="E10" s="344">
        <f>SUM(E11:E13)</f>
        <v>0</v>
      </c>
      <c r="F10" s="344">
        <f t="shared" ref="F10:I10" si="0">SUM(F11:F13)</f>
        <v>0</v>
      </c>
      <c r="G10" s="344">
        <f t="shared" si="0"/>
        <v>0</v>
      </c>
      <c r="H10" s="344">
        <f t="shared" si="0"/>
        <v>0</v>
      </c>
      <c r="I10" s="344">
        <f t="shared" si="0"/>
        <v>0</v>
      </c>
      <c r="J10" s="691" t="s">
        <v>139</v>
      </c>
      <c r="K10" s="692"/>
      <c r="L10" s="692"/>
      <c r="M10" s="692"/>
      <c r="N10" s="693"/>
      <c r="O10" s="178">
        <v>0</v>
      </c>
      <c r="P10" s="178">
        <v>0</v>
      </c>
      <c r="Q10" s="178">
        <v>0</v>
      </c>
      <c r="R10" s="178">
        <v>0</v>
      </c>
      <c r="S10" s="171">
        <v>0</v>
      </c>
    </row>
    <row r="11" spans="1:23" ht="15" customHeight="1" x14ac:dyDescent="0.2">
      <c r="A11" s="92" t="s">
        <v>137</v>
      </c>
      <c r="B11" s="93"/>
      <c r="C11" s="93"/>
      <c r="D11" s="343"/>
      <c r="E11" s="172">
        <v>0</v>
      </c>
      <c r="F11" s="172">
        <v>0</v>
      </c>
      <c r="G11" s="172">
        <v>0</v>
      </c>
      <c r="H11" s="172">
        <v>0</v>
      </c>
      <c r="I11" s="172">
        <v>0</v>
      </c>
      <c r="J11" s="345"/>
      <c r="K11" s="345"/>
      <c r="L11" s="345"/>
      <c r="M11" s="345"/>
      <c r="N11" s="345"/>
      <c r="O11" s="346"/>
      <c r="P11" s="346"/>
      <c r="Q11" s="346"/>
      <c r="R11" s="346"/>
      <c r="S11" s="347"/>
    </row>
    <row r="12" spans="1:23" ht="15" customHeight="1" x14ac:dyDescent="0.2">
      <c r="A12" s="92" t="s">
        <v>110</v>
      </c>
      <c r="B12" s="93"/>
      <c r="C12" s="93"/>
      <c r="D12" s="343"/>
      <c r="E12" s="172">
        <v>0</v>
      </c>
      <c r="F12" s="172">
        <v>0</v>
      </c>
      <c r="G12" s="172">
        <v>0</v>
      </c>
      <c r="H12" s="172">
        <v>0</v>
      </c>
      <c r="I12" s="172">
        <v>0</v>
      </c>
      <c r="J12" s="342" t="s">
        <v>289</v>
      </c>
      <c r="K12" s="93"/>
      <c r="L12" s="93"/>
      <c r="M12" s="93"/>
      <c r="N12" s="93"/>
      <c r="O12" s="344">
        <f>SUM(O13:O32)</f>
        <v>0</v>
      </c>
      <c r="P12" s="344">
        <f t="shared" ref="P12:S12" si="1">SUM(P13:P32)</f>
        <v>0</v>
      </c>
      <c r="Q12" s="344">
        <f t="shared" si="1"/>
        <v>0</v>
      </c>
      <c r="R12" s="344">
        <f t="shared" si="1"/>
        <v>0</v>
      </c>
      <c r="S12" s="344">
        <f t="shared" si="1"/>
        <v>0</v>
      </c>
    </row>
    <row r="13" spans="1:23" ht="15" customHeight="1" x14ac:dyDescent="0.2">
      <c r="A13" s="92" t="s">
        <v>111</v>
      </c>
      <c r="B13" s="93"/>
      <c r="C13" s="93"/>
      <c r="D13" s="343"/>
      <c r="E13" s="172">
        <v>0</v>
      </c>
      <c r="F13" s="172">
        <v>0</v>
      </c>
      <c r="G13" s="172">
        <v>0</v>
      </c>
      <c r="H13" s="172">
        <v>0</v>
      </c>
      <c r="I13" s="172">
        <v>0</v>
      </c>
      <c r="J13" s="348" t="s">
        <v>140</v>
      </c>
      <c r="K13" s="93"/>
      <c r="L13" s="93"/>
      <c r="M13" s="93"/>
      <c r="N13" s="93"/>
      <c r="O13" s="172"/>
      <c r="P13" s="172"/>
      <c r="Q13" s="172"/>
      <c r="R13" s="172"/>
      <c r="S13" s="170"/>
    </row>
    <row r="14" spans="1:23" ht="15" customHeight="1" x14ac:dyDescent="0.2">
      <c r="A14" s="342" t="s">
        <v>112</v>
      </c>
      <c r="B14" s="93"/>
      <c r="C14" s="93"/>
      <c r="D14" s="343"/>
      <c r="E14" s="344">
        <f>SUM(E15:E19)</f>
        <v>0</v>
      </c>
      <c r="F14" s="344">
        <f t="shared" ref="F14:I14" si="2">SUM(F15:F19)</f>
        <v>0</v>
      </c>
      <c r="G14" s="344">
        <f t="shared" si="2"/>
        <v>0</v>
      </c>
      <c r="H14" s="344">
        <f t="shared" si="2"/>
        <v>5</v>
      </c>
      <c r="I14" s="344">
        <f t="shared" si="2"/>
        <v>0</v>
      </c>
      <c r="J14" s="700"/>
      <c r="K14" s="701"/>
      <c r="L14" s="701"/>
      <c r="M14" s="701"/>
      <c r="N14" s="702"/>
      <c r="O14" s="172"/>
      <c r="P14" s="172"/>
      <c r="Q14" s="172"/>
      <c r="R14" s="172"/>
      <c r="S14" s="170"/>
    </row>
    <row r="15" spans="1:23" ht="44.25" customHeight="1" x14ac:dyDescent="0.2">
      <c r="A15" s="92" t="s">
        <v>113</v>
      </c>
      <c r="B15" s="349"/>
      <c r="C15" s="349"/>
      <c r="D15" s="350"/>
      <c r="E15" s="172">
        <v>0</v>
      </c>
      <c r="F15" s="172">
        <v>0</v>
      </c>
      <c r="G15" s="172">
        <v>0</v>
      </c>
      <c r="H15" s="172">
        <v>5</v>
      </c>
      <c r="I15" s="172">
        <v>0</v>
      </c>
      <c r="J15" s="351" t="s">
        <v>141</v>
      </c>
      <c r="K15" s="349"/>
      <c r="L15" s="349"/>
      <c r="M15" s="349"/>
      <c r="N15" s="349"/>
      <c r="O15" s="178"/>
      <c r="P15" s="178"/>
      <c r="Q15" s="178"/>
      <c r="R15" s="178"/>
      <c r="S15" s="171"/>
      <c r="T15" s="694" t="str">
        <f>IF(W15&lt;&gt;0,"La somme des montants sollicités auprès de l'ARS dans l'onglet 3-1 ne correpsond pas à la somme des subventions sollicitées","")</f>
        <v/>
      </c>
      <c r="U15" s="695"/>
      <c r="V15" s="695"/>
      <c r="W15" s="352">
        <f>'Fiche 3-1'!K170+'Fiche 3-1'!K231+'Fiche 3-1'!K293+'Fiche 3-1'!K353+'Fiche 3-1'!K410+'Fiche 3-1'!K470+'Fiche 3-1'!K531-O15-P15-Q15-R15-S15</f>
        <v>0</v>
      </c>
    </row>
    <row r="16" spans="1:23" ht="15" customHeight="1" x14ac:dyDescent="0.2">
      <c r="A16" s="92" t="s">
        <v>114</v>
      </c>
      <c r="B16" s="93"/>
      <c r="C16" s="93"/>
      <c r="D16" s="343"/>
      <c r="E16" s="172">
        <v>0</v>
      </c>
      <c r="F16" s="172">
        <v>0</v>
      </c>
      <c r="G16" s="172">
        <v>0</v>
      </c>
      <c r="H16" s="172">
        <v>0</v>
      </c>
      <c r="I16" s="172">
        <v>0</v>
      </c>
      <c r="J16" s="353" t="s">
        <v>440</v>
      </c>
      <c r="K16" s="93"/>
      <c r="L16" s="93"/>
      <c r="M16" s="93"/>
      <c r="N16" s="93"/>
      <c r="O16" s="172"/>
      <c r="P16" s="172"/>
      <c r="Q16" s="172"/>
      <c r="R16" s="172"/>
      <c r="S16" s="170"/>
    </row>
    <row r="17" spans="1:19" ht="15" customHeight="1" x14ac:dyDescent="0.2">
      <c r="A17" s="92" t="s">
        <v>115</v>
      </c>
      <c r="B17" s="93"/>
      <c r="C17" s="93"/>
      <c r="D17" s="343"/>
      <c r="E17" s="172">
        <v>0</v>
      </c>
      <c r="F17" s="172">
        <v>0</v>
      </c>
      <c r="G17" s="172">
        <v>0</v>
      </c>
      <c r="H17" s="172">
        <v>0</v>
      </c>
      <c r="I17" s="172">
        <v>0</v>
      </c>
      <c r="J17" s="700"/>
      <c r="K17" s="701"/>
      <c r="L17" s="701"/>
      <c r="M17" s="701"/>
      <c r="N17" s="702"/>
      <c r="O17" s="172"/>
      <c r="P17" s="172"/>
      <c r="Q17" s="172"/>
      <c r="R17" s="172"/>
      <c r="S17" s="170"/>
    </row>
    <row r="18" spans="1:19" ht="15" customHeight="1" x14ac:dyDescent="0.2">
      <c r="A18" s="92" t="s">
        <v>116</v>
      </c>
      <c r="B18" s="93"/>
      <c r="C18" s="93"/>
      <c r="D18" s="343"/>
      <c r="E18" s="172">
        <v>0</v>
      </c>
      <c r="F18" s="172">
        <v>0</v>
      </c>
      <c r="G18" s="172">
        <v>0</v>
      </c>
      <c r="H18" s="172">
        <v>0</v>
      </c>
      <c r="I18" s="172">
        <v>0</v>
      </c>
      <c r="J18" s="353" t="s">
        <v>453</v>
      </c>
      <c r="K18" s="93"/>
      <c r="L18" s="93"/>
      <c r="M18" s="93"/>
      <c r="N18" s="93"/>
      <c r="O18" s="172"/>
      <c r="P18" s="172"/>
      <c r="Q18" s="172"/>
      <c r="R18" s="172"/>
      <c r="S18" s="170"/>
    </row>
    <row r="19" spans="1:19" ht="15" customHeight="1" x14ac:dyDescent="0.2">
      <c r="A19" s="92" t="s">
        <v>117</v>
      </c>
      <c r="B19" s="93"/>
      <c r="C19" s="93"/>
      <c r="D19" s="343"/>
      <c r="E19" s="172">
        <v>0</v>
      </c>
      <c r="F19" s="172">
        <v>0</v>
      </c>
      <c r="G19" s="172">
        <v>0</v>
      </c>
      <c r="H19" s="172">
        <v>0</v>
      </c>
      <c r="I19" s="172">
        <v>0</v>
      </c>
      <c r="J19" s="700"/>
      <c r="K19" s="701"/>
      <c r="L19" s="701"/>
      <c r="M19" s="701"/>
      <c r="N19" s="702"/>
      <c r="O19" s="172"/>
      <c r="P19" s="172"/>
      <c r="Q19" s="172"/>
      <c r="R19" s="172"/>
      <c r="S19" s="170"/>
    </row>
    <row r="20" spans="1:19" ht="15" customHeight="1" x14ac:dyDescent="0.2">
      <c r="A20" s="342" t="s">
        <v>118</v>
      </c>
      <c r="B20" s="93"/>
      <c r="C20" s="93"/>
      <c r="D20" s="343"/>
      <c r="E20" s="344">
        <f>SUM(E21:E24)</f>
        <v>0</v>
      </c>
      <c r="F20" s="344">
        <f t="shared" ref="F20:I20" si="3">SUM(F21:F24)</f>
        <v>0</v>
      </c>
      <c r="G20" s="344">
        <f t="shared" si="3"/>
        <v>0</v>
      </c>
      <c r="H20" s="344">
        <f t="shared" si="3"/>
        <v>0</v>
      </c>
      <c r="I20" s="344">
        <f t="shared" si="3"/>
        <v>0</v>
      </c>
      <c r="J20" s="706"/>
      <c r="K20" s="707"/>
      <c r="L20" s="707"/>
      <c r="M20" s="707"/>
      <c r="N20" s="708"/>
      <c r="O20" s="172"/>
      <c r="P20" s="172"/>
      <c r="Q20" s="172"/>
      <c r="R20" s="172"/>
      <c r="S20" s="170"/>
    </row>
    <row r="21" spans="1:19" ht="15" customHeight="1" x14ac:dyDescent="0.2">
      <c r="A21" s="92" t="s">
        <v>306</v>
      </c>
      <c r="B21" s="93"/>
      <c r="C21" s="93"/>
      <c r="D21" s="343"/>
      <c r="E21" s="172">
        <v>0</v>
      </c>
      <c r="F21" s="172">
        <v>0</v>
      </c>
      <c r="G21" s="172">
        <v>0</v>
      </c>
      <c r="H21" s="172">
        <v>0</v>
      </c>
      <c r="I21" s="172">
        <v>0</v>
      </c>
      <c r="J21" s="332" t="s">
        <v>153</v>
      </c>
      <c r="K21" s="332"/>
      <c r="L21" s="332"/>
      <c r="M21" s="332"/>
      <c r="N21" s="332"/>
      <c r="O21" s="172"/>
      <c r="P21" s="172"/>
      <c r="Q21" s="172"/>
      <c r="R21" s="172"/>
      <c r="S21" s="170"/>
    </row>
    <row r="22" spans="1:19" ht="15" customHeight="1" x14ac:dyDescent="0.2">
      <c r="A22" s="92" t="s">
        <v>119</v>
      </c>
      <c r="B22" s="93"/>
      <c r="C22" s="93"/>
      <c r="D22" s="343"/>
      <c r="E22" s="172">
        <v>0</v>
      </c>
      <c r="F22" s="172">
        <v>0</v>
      </c>
      <c r="G22" s="172">
        <v>0</v>
      </c>
      <c r="H22" s="172">
        <v>0</v>
      </c>
      <c r="I22" s="172">
        <v>0</v>
      </c>
      <c r="J22" s="703"/>
      <c r="K22" s="704"/>
      <c r="L22" s="704"/>
      <c r="M22" s="704"/>
      <c r="N22" s="705"/>
      <c r="O22" s="172"/>
      <c r="P22" s="172"/>
      <c r="Q22" s="172"/>
      <c r="R22" s="172"/>
      <c r="S22" s="170"/>
    </row>
    <row r="23" spans="1:19" ht="15" customHeight="1" x14ac:dyDescent="0.2">
      <c r="A23" s="92" t="s">
        <v>120</v>
      </c>
      <c r="B23" s="93"/>
      <c r="C23" s="93"/>
      <c r="D23" s="343"/>
      <c r="E23" s="172">
        <v>0</v>
      </c>
      <c r="F23" s="172">
        <v>0</v>
      </c>
      <c r="G23" s="172">
        <v>0</v>
      </c>
      <c r="H23" s="172">
        <v>0</v>
      </c>
      <c r="I23" s="172">
        <v>0</v>
      </c>
      <c r="J23" s="348" t="s">
        <v>152</v>
      </c>
      <c r="K23" s="93"/>
      <c r="L23" s="93"/>
      <c r="M23" s="93"/>
      <c r="N23" s="93"/>
      <c r="O23" s="172"/>
      <c r="P23" s="172"/>
      <c r="Q23" s="172"/>
      <c r="R23" s="172"/>
      <c r="S23" s="170"/>
    </row>
    <row r="24" spans="1:19" ht="15" customHeight="1" x14ac:dyDescent="0.2">
      <c r="A24" s="92" t="s">
        <v>121</v>
      </c>
      <c r="B24" s="93"/>
      <c r="C24" s="93"/>
      <c r="D24" s="343"/>
      <c r="E24" s="172">
        <v>0</v>
      </c>
      <c r="F24" s="172">
        <v>0</v>
      </c>
      <c r="G24" s="172">
        <v>0</v>
      </c>
      <c r="H24" s="172">
        <v>0</v>
      </c>
      <c r="I24" s="172">
        <v>0</v>
      </c>
      <c r="J24" s="709"/>
      <c r="K24" s="710"/>
      <c r="L24" s="710"/>
      <c r="M24" s="710"/>
      <c r="N24" s="711"/>
      <c r="O24" s="172"/>
      <c r="P24" s="172"/>
      <c r="Q24" s="172"/>
      <c r="R24" s="172"/>
      <c r="S24" s="170"/>
    </row>
    <row r="25" spans="1:19" ht="15" customHeight="1" x14ac:dyDescent="0.2">
      <c r="A25" s="92"/>
      <c r="B25" s="93"/>
      <c r="C25" s="93"/>
      <c r="D25" s="93"/>
      <c r="E25" s="179"/>
      <c r="F25" s="179"/>
      <c r="G25" s="179"/>
      <c r="H25" s="179"/>
      <c r="I25" s="179"/>
      <c r="J25" s="709"/>
      <c r="K25" s="710"/>
      <c r="L25" s="710"/>
      <c r="M25" s="710"/>
      <c r="N25" s="711"/>
      <c r="O25" s="172"/>
      <c r="P25" s="172"/>
      <c r="Q25" s="172"/>
      <c r="R25" s="172"/>
      <c r="S25" s="170"/>
    </row>
    <row r="26" spans="1:19" ht="15" customHeight="1" x14ac:dyDescent="0.2">
      <c r="A26" s="342" t="s">
        <v>122</v>
      </c>
      <c r="B26" s="93"/>
      <c r="C26" s="93"/>
      <c r="D26" s="343"/>
      <c r="E26" s="344">
        <f>SUM(E27:E28)</f>
        <v>0</v>
      </c>
      <c r="F26" s="344">
        <f t="shared" ref="F26:I26" si="4">SUM(F27:F28)</f>
        <v>0</v>
      </c>
      <c r="G26" s="344">
        <f t="shared" si="4"/>
        <v>0</v>
      </c>
      <c r="H26" s="344">
        <f t="shared" si="4"/>
        <v>0</v>
      </c>
      <c r="I26" s="344">
        <f t="shared" si="4"/>
        <v>0</v>
      </c>
      <c r="J26" s="332" t="s">
        <v>144</v>
      </c>
      <c r="K26" s="332"/>
      <c r="L26" s="332"/>
      <c r="M26" s="332"/>
      <c r="N26" s="332"/>
      <c r="O26" s="172"/>
      <c r="P26" s="172"/>
      <c r="Q26" s="172"/>
      <c r="R26" s="172"/>
      <c r="S26" s="170"/>
    </row>
    <row r="27" spans="1:19" ht="15" customHeight="1" x14ac:dyDescent="0.2">
      <c r="A27" s="92" t="s">
        <v>123</v>
      </c>
      <c r="B27" s="93"/>
      <c r="C27" s="93"/>
      <c r="D27" s="343"/>
      <c r="E27" s="172">
        <v>0</v>
      </c>
      <c r="F27" s="172">
        <v>0</v>
      </c>
      <c r="G27" s="172">
        <v>0</v>
      </c>
      <c r="H27" s="172">
        <v>0</v>
      </c>
      <c r="I27" s="172">
        <v>0</v>
      </c>
      <c r="J27" s="175"/>
      <c r="K27" s="176"/>
      <c r="L27" s="176"/>
      <c r="M27" s="176"/>
      <c r="N27" s="177"/>
      <c r="O27" s="172"/>
      <c r="P27" s="172"/>
      <c r="Q27" s="172"/>
      <c r="R27" s="172"/>
      <c r="S27" s="170"/>
    </row>
    <row r="28" spans="1:19" ht="15" customHeight="1" x14ac:dyDescent="0.2">
      <c r="A28" s="92" t="s">
        <v>124</v>
      </c>
      <c r="B28" s="93"/>
      <c r="C28" s="93"/>
      <c r="D28" s="343"/>
      <c r="E28" s="172">
        <v>0</v>
      </c>
      <c r="F28" s="172">
        <v>0</v>
      </c>
      <c r="G28" s="172">
        <v>0</v>
      </c>
      <c r="H28" s="172">
        <v>0</v>
      </c>
      <c r="I28" s="172">
        <v>0</v>
      </c>
      <c r="J28" s="332" t="s">
        <v>145</v>
      </c>
      <c r="K28" s="332"/>
      <c r="L28" s="332"/>
      <c r="M28" s="332"/>
      <c r="N28" s="332"/>
      <c r="O28" s="172"/>
      <c r="P28" s="172"/>
      <c r="Q28" s="172"/>
      <c r="R28" s="172"/>
      <c r="S28" s="170"/>
    </row>
    <row r="29" spans="1:19" ht="15" customHeight="1" x14ac:dyDescent="0.2">
      <c r="A29" s="342" t="s">
        <v>125</v>
      </c>
      <c r="B29" s="93"/>
      <c r="C29" s="93"/>
      <c r="D29" s="343"/>
      <c r="E29" s="344">
        <f>SUM(E30:E32)</f>
        <v>0</v>
      </c>
      <c r="F29" s="344">
        <f t="shared" ref="F29:I29" si="5">SUM(F30:F32)</f>
        <v>0</v>
      </c>
      <c r="G29" s="344">
        <f t="shared" si="5"/>
        <v>0</v>
      </c>
      <c r="H29" s="344">
        <f t="shared" si="5"/>
        <v>0</v>
      </c>
      <c r="I29" s="344">
        <f t="shared" si="5"/>
        <v>0</v>
      </c>
      <c r="J29" s="706"/>
      <c r="K29" s="707"/>
      <c r="L29" s="707"/>
      <c r="M29" s="707"/>
      <c r="N29" s="708"/>
      <c r="O29" s="172"/>
      <c r="P29" s="172"/>
      <c r="Q29" s="172"/>
      <c r="R29" s="172"/>
      <c r="S29" s="170"/>
    </row>
    <row r="30" spans="1:19" ht="15" customHeight="1" x14ac:dyDescent="0.2">
      <c r="A30" s="92" t="s">
        <v>126</v>
      </c>
      <c r="B30" s="93"/>
      <c r="C30" s="93"/>
      <c r="D30" s="343"/>
      <c r="E30" s="172">
        <v>0</v>
      </c>
      <c r="F30" s="172">
        <v>0</v>
      </c>
      <c r="G30" s="172">
        <v>0</v>
      </c>
      <c r="H30" s="172">
        <v>0</v>
      </c>
      <c r="I30" s="172">
        <v>0</v>
      </c>
      <c r="J30" s="348" t="s">
        <v>146</v>
      </c>
      <c r="K30" s="93"/>
      <c r="L30" s="93"/>
      <c r="M30" s="93"/>
      <c r="N30" s="93"/>
      <c r="O30" s="172"/>
      <c r="P30" s="172"/>
      <c r="Q30" s="172"/>
      <c r="R30" s="172"/>
      <c r="S30" s="170"/>
    </row>
    <row r="31" spans="1:19" ht="15" customHeight="1" x14ac:dyDescent="0.2">
      <c r="A31" s="92" t="s">
        <v>127</v>
      </c>
      <c r="B31" s="93"/>
      <c r="C31" s="93"/>
      <c r="D31" s="343"/>
      <c r="E31" s="172">
        <v>0</v>
      </c>
      <c r="F31" s="172">
        <v>0</v>
      </c>
      <c r="G31" s="172">
        <v>0</v>
      </c>
      <c r="H31" s="172">
        <v>0</v>
      </c>
      <c r="I31" s="172">
        <v>0</v>
      </c>
      <c r="J31" s="348" t="s">
        <v>147</v>
      </c>
      <c r="K31" s="93"/>
      <c r="L31" s="93"/>
      <c r="M31" s="93"/>
      <c r="N31" s="93"/>
      <c r="O31" s="172"/>
      <c r="P31" s="172"/>
      <c r="Q31" s="172"/>
      <c r="R31" s="172"/>
      <c r="S31" s="170"/>
    </row>
    <row r="32" spans="1:19" ht="15" customHeight="1" x14ac:dyDescent="0.2">
      <c r="A32" s="92" t="s">
        <v>128</v>
      </c>
      <c r="B32" s="93"/>
      <c r="C32" s="93"/>
      <c r="D32" s="343"/>
      <c r="E32" s="172">
        <v>0</v>
      </c>
      <c r="F32" s="172">
        <v>0</v>
      </c>
      <c r="G32" s="172">
        <v>0</v>
      </c>
      <c r="H32" s="172">
        <v>0</v>
      </c>
      <c r="I32" s="172">
        <v>0</v>
      </c>
      <c r="J32" s="348" t="s">
        <v>148</v>
      </c>
      <c r="K32" s="93"/>
      <c r="L32" s="93"/>
      <c r="M32" s="93"/>
      <c r="N32" s="93"/>
      <c r="O32" s="172"/>
      <c r="P32" s="172"/>
      <c r="Q32" s="172"/>
      <c r="R32" s="172"/>
      <c r="S32" s="170"/>
    </row>
    <row r="33" spans="1:19" ht="15" customHeight="1" x14ac:dyDescent="0.2">
      <c r="A33" s="342" t="s">
        <v>129</v>
      </c>
      <c r="B33" s="93"/>
      <c r="C33" s="93"/>
      <c r="D33" s="343"/>
      <c r="E33" s="178">
        <v>0</v>
      </c>
      <c r="F33" s="178">
        <v>0</v>
      </c>
      <c r="G33" s="178">
        <v>0</v>
      </c>
      <c r="H33" s="178">
        <v>0</v>
      </c>
      <c r="I33" s="178">
        <v>0</v>
      </c>
      <c r="J33" s="342" t="s">
        <v>149</v>
      </c>
      <c r="K33" s="93"/>
      <c r="L33" s="93"/>
      <c r="M33" s="93"/>
      <c r="N33" s="93"/>
      <c r="O33" s="178">
        <v>0</v>
      </c>
      <c r="P33" s="178">
        <v>0</v>
      </c>
      <c r="Q33" s="178">
        <v>0</v>
      </c>
      <c r="R33" s="178">
        <v>0</v>
      </c>
      <c r="S33" s="171">
        <v>0</v>
      </c>
    </row>
    <row r="34" spans="1:19" ht="15" customHeight="1" x14ac:dyDescent="0.2">
      <c r="A34" s="354"/>
      <c r="B34" s="355"/>
      <c r="C34" s="355"/>
      <c r="D34" s="356"/>
      <c r="E34" s="346"/>
      <c r="F34" s="346"/>
      <c r="G34" s="346"/>
      <c r="H34" s="346"/>
      <c r="I34" s="346"/>
      <c r="J34" s="332" t="s">
        <v>150</v>
      </c>
      <c r="K34" s="332"/>
      <c r="L34" s="332"/>
      <c r="M34" s="332"/>
      <c r="N34" s="332"/>
      <c r="O34" s="172"/>
      <c r="P34" s="172"/>
      <c r="Q34" s="172"/>
      <c r="R34" s="172"/>
      <c r="S34" s="170"/>
    </row>
    <row r="35" spans="1:19" ht="15" customHeight="1" x14ac:dyDescent="0.2">
      <c r="A35" s="342" t="s">
        <v>130</v>
      </c>
      <c r="B35" s="93"/>
      <c r="C35" s="93"/>
      <c r="D35" s="343"/>
      <c r="E35" s="178">
        <v>0</v>
      </c>
      <c r="F35" s="178">
        <v>0</v>
      </c>
      <c r="G35" s="178">
        <v>0</v>
      </c>
      <c r="H35" s="178">
        <v>0</v>
      </c>
      <c r="I35" s="178">
        <v>0</v>
      </c>
      <c r="J35" s="342" t="s">
        <v>280</v>
      </c>
      <c r="K35" s="93"/>
      <c r="L35" s="93"/>
      <c r="M35" s="93"/>
      <c r="N35" s="93"/>
      <c r="O35" s="178">
        <v>0</v>
      </c>
      <c r="P35" s="178">
        <v>0</v>
      </c>
      <c r="Q35" s="178">
        <v>0</v>
      </c>
      <c r="R35" s="178">
        <v>0</v>
      </c>
      <c r="S35" s="171">
        <v>0</v>
      </c>
    </row>
    <row r="36" spans="1:19" ht="15" customHeight="1" x14ac:dyDescent="0.2">
      <c r="A36" s="342" t="s">
        <v>131</v>
      </c>
      <c r="B36" s="93"/>
      <c r="C36" s="93"/>
      <c r="D36" s="343"/>
      <c r="E36" s="178">
        <v>0</v>
      </c>
      <c r="F36" s="178">
        <v>0</v>
      </c>
      <c r="G36" s="178">
        <v>0</v>
      </c>
      <c r="H36" s="178">
        <v>0</v>
      </c>
      <c r="I36" s="178">
        <v>0</v>
      </c>
      <c r="J36" s="357" t="s">
        <v>452</v>
      </c>
      <c r="K36" s="93"/>
      <c r="L36" s="93"/>
      <c r="M36" s="93"/>
      <c r="N36" s="93"/>
      <c r="O36" s="178">
        <v>0</v>
      </c>
      <c r="P36" s="178">
        <v>0</v>
      </c>
      <c r="Q36" s="178">
        <v>0</v>
      </c>
      <c r="R36" s="178">
        <v>0</v>
      </c>
      <c r="S36" s="171">
        <v>0</v>
      </c>
    </row>
    <row r="37" spans="1:19" ht="15" customHeight="1" x14ac:dyDescent="0.2">
      <c r="A37" s="358" t="s">
        <v>211</v>
      </c>
      <c r="B37" s="359"/>
      <c r="C37" s="359"/>
      <c r="D37" s="360"/>
      <c r="E37" s="344">
        <f>+E38+E39</f>
        <v>0</v>
      </c>
      <c r="F37" s="344">
        <f t="shared" ref="F37:I37" si="6">+F38+F39</f>
        <v>0</v>
      </c>
      <c r="G37" s="344">
        <f t="shared" si="6"/>
        <v>0</v>
      </c>
      <c r="H37" s="344">
        <f t="shared" si="6"/>
        <v>0</v>
      </c>
      <c r="I37" s="344">
        <f t="shared" si="6"/>
        <v>0</v>
      </c>
      <c r="J37" s="342" t="s">
        <v>468</v>
      </c>
      <c r="K37" s="93"/>
      <c r="L37" s="93"/>
      <c r="M37" s="93"/>
      <c r="N37" s="93"/>
      <c r="O37" s="344">
        <f>SUM(O38:O39)</f>
        <v>0</v>
      </c>
      <c r="P37" s="344">
        <f t="shared" ref="P37:S37" si="7">SUM(P38:P39)</f>
        <v>0</v>
      </c>
      <c r="Q37" s="344">
        <f t="shared" si="7"/>
        <v>0</v>
      </c>
      <c r="R37" s="344">
        <f t="shared" si="7"/>
        <v>0</v>
      </c>
      <c r="S37" s="344">
        <f t="shared" si="7"/>
        <v>0</v>
      </c>
    </row>
    <row r="38" spans="1:19" ht="15" customHeight="1" x14ac:dyDescent="0.2">
      <c r="A38" s="724" t="s">
        <v>450</v>
      </c>
      <c r="B38" s="725"/>
      <c r="C38" s="725"/>
      <c r="D38" s="726"/>
      <c r="E38" s="172">
        <v>0</v>
      </c>
      <c r="F38" s="172">
        <v>0</v>
      </c>
      <c r="G38" s="172">
        <v>0</v>
      </c>
      <c r="H38" s="172">
        <v>0</v>
      </c>
      <c r="I38" s="172">
        <v>0</v>
      </c>
      <c r="J38" s="361" t="s">
        <v>450</v>
      </c>
      <c r="K38" s="362"/>
      <c r="L38" s="362"/>
      <c r="M38" s="362"/>
      <c r="N38" s="363"/>
      <c r="O38" s="172">
        <v>0</v>
      </c>
      <c r="P38" s="172">
        <v>0</v>
      </c>
      <c r="Q38" s="172">
        <v>0</v>
      </c>
      <c r="R38" s="172">
        <v>0</v>
      </c>
      <c r="S38" s="170">
        <v>0</v>
      </c>
    </row>
    <row r="39" spans="1:19" ht="15" customHeight="1" x14ac:dyDescent="0.2">
      <c r="A39" s="724" t="s">
        <v>451</v>
      </c>
      <c r="B39" s="725"/>
      <c r="C39" s="725"/>
      <c r="D39" s="726"/>
      <c r="E39" s="172">
        <v>0</v>
      </c>
      <c r="F39" s="172">
        <v>0</v>
      </c>
      <c r="G39" s="172">
        <v>0</v>
      </c>
      <c r="H39" s="172">
        <v>0</v>
      </c>
      <c r="I39" s="172">
        <v>0</v>
      </c>
      <c r="J39" s="361" t="s">
        <v>451</v>
      </c>
      <c r="K39" s="362"/>
      <c r="L39" s="362"/>
      <c r="M39" s="362"/>
      <c r="N39" s="363"/>
      <c r="O39" s="172">
        <v>0</v>
      </c>
      <c r="P39" s="172">
        <v>0</v>
      </c>
      <c r="Q39" s="172">
        <v>0</v>
      </c>
      <c r="R39" s="172">
        <v>0</v>
      </c>
      <c r="S39" s="170">
        <v>0</v>
      </c>
    </row>
    <row r="40" spans="1:19" ht="15" customHeight="1" x14ac:dyDescent="0.2">
      <c r="A40" s="689" t="s">
        <v>132</v>
      </c>
      <c r="B40" s="690"/>
      <c r="C40" s="690"/>
      <c r="D40" s="690"/>
      <c r="E40" s="690"/>
      <c r="F40" s="690"/>
      <c r="G40" s="690"/>
      <c r="H40" s="690"/>
      <c r="I40" s="697"/>
      <c r="J40" s="364"/>
      <c r="K40" s="355"/>
      <c r="L40" s="355"/>
      <c r="M40" s="355"/>
      <c r="N40" s="355"/>
      <c r="O40" s="346"/>
      <c r="P40" s="346"/>
      <c r="Q40" s="346"/>
      <c r="R40" s="346"/>
      <c r="S40" s="347"/>
    </row>
    <row r="41" spans="1:19" ht="15" customHeight="1" x14ac:dyDescent="0.2">
      <c r="A41" s="92" t="s">
        <v>133</v>
      </c>
      <c r="B41" s="93"/>
      <c r="C41" s="93"/>
      <c r="D41" s="343"/>
      <c r="E41" s="172">
        <v>0</v>
      </c>
      <c r="F41" s="172">
        <v>0</v>
      </c>
      <c r="G41" s="172">
        <v>0</v>
      </c>
      <c r="H41" s="172">
        <v>0</v>
      </c>
      <c r="I41" s="172">
        <v>0</v>
      </c>
      <c r="J41" s="364"/>
      <c r="K41" s="355"/>
      <c r="L41" s="355"/>
      <c r="M41" s="355"/>
      <c r="N41" s="355"/>
      <c r="O41" s="346"/>
      <c r="P41" s="346"/>
      <c r="Q41" s="346"/>
      <c r="R41" s="346"/>
      <c r="S41" s="347"/>
    </row>
    <row r="42" spans="1:19" ht="15" customHeight="1" x14ac:dyDescent="0.2">
      <c r="A42" s="92" t="s">
        <v>134</v>
      </c>
      <c r="B42" s="93"/>
      <c r="C42" s="93"/>
      <c r="D42" s="343"/>
      <c r="E42" s="172">
        <v>0</v>
      </c>
      <c r="F42" s="172">
        <v>0</v>
      </c>
      <c r="G42" s="172">
        <v>0</v>
      </c>
      <c r="H42" s="172">
        <v>0</v>
      </c>
      <c r="I42" s="172">
        <v>0</v>
      </c>
      <c r="J42" s="364"/>
      <c r="K42" s="355"/>
      <c r="L42" s="355"/>
      <c r="M42" s="355"/>
      <c r="N42" s="355"/>
      <c r="O42" s="346"/>
      <c r="P42" s="346"/>
      <c r="Q42" s="346"/>
      <c r="R42" s="346"/>
      <c r="S42" s="347"/>
    </row>
    <row r="43" spans="1:19" ht="15" customHeight="1" x14ac:dyDescent="0.2">
      <c r="A43" s="92" t="s">
        <v>135</v>
      </c>
      <c r="B43" s="93"/>
      <c r="C43" s="93"/>
      <c r="D43" s="343"/>
      <c r="E43" s="172">
        <v>0</v>
      </c>
      <c r="F43" s="172">
        <v>0</v>
      </c>
      <c r="G43" s="172">
        <v>0</v>
      </c>
      <c r="H43" s="172">
        <v>0</v>
      </c>
      <c r="I43" s="172">
        <v>0</v>
      </c>
      <c r="J43" s="345"/>
      <c r="K43" s="345"/>
      <c r="L43" s="345"/>
      <c r="M43" s="345"/>
      <c r="N43" s="345"/>
      <c r="O43" s="346"/>
      <c r="P43" s="346"/>
      <c r="Q43" s="346"/>
      <c r="R43" s="346"/>
      <c r="S43" s="347"/>
    </row>
    <row r="44" spans="1:19" ht="15" customHeight="1" x14ac:dyDescent="0.2">
      <c r="A44" s="365" t="s">
        <v>136</v>
      </c>
      <c r="B44" s="93"/>
      <c r="C44" s="93"/>
      <c r="D44" s="343"/>
      <c r="E44" s="366">
        <f>+E10+E14+E20+E26+E29+E33+E35+E36+E37+E41+E42+E43</f>
        <v>0</v>
      </c>
      <c r="F44" s="366">
        <f t="shared" ref="F44:I44" si="8">+F10+F14+F20+F26+F29+F33+F35+F36+F37+F41+F42+F43</f>
        <v>0</v>
      </c>
      <c r="G44" s="366">
        <f t="shared" si="8"/>
        <v>0</v>
      </c>
      <c r="H44" s="366">
        <f t="shared" si="8"/>
        <v>5</v>
      </c>
      <c r="I44" s="366">
        <f t="shared" si="8"/>
        <v>0</v>
      </c>
      <c r="J44" s="365" t="s">
        <v>151</v>
      </c>
      <c r="K44" s="93"/>
      <c r="L44" s="93"/>
      <c r="M44" s="93"/>
      <c r="N44" s="93"/>
      <c r="O44" s="366">
        <f>+O10+O12+O33+O35+O36+O37</f>
        <v>0</v>
      </c>
      <c r="P44" s="366">
        <f t="shared" ref="P44:S44" si="9">+P10+P12+P33+P35+P36+P37</f>
        <v>0</v>
      </c>
      <c r="Q44" s="366">
        <f t="shared" si="9"/>
        <v>0</v>
      </c>
      <c r="R44" s="366">
        <f t="shared" si="9"/>
        <v>0</v>
      </c>
      <c r="S44" s="367">
        <f t="shared" si="9"/>
        <v>0</v>
      </c>
    </row>
    <row r="45" spans="1:19" ht="24" customHeight="1" x14ac:dyDescent="0.2">
      <c r="A45" s="698" t="s">
        <v>154</v>
      </c>
      <c r="B45" s="698"/>
      <c r="C45" s="698"/>
      <c r="D45" s="698"/>
      <c r="E45" s="698"/>
      <c r="F45" s="698"/>
      <c r="G45" s="698"/>
      <c r="H45" s="698"/>
      <c r="I45" s="698"/>
      <c r="J45" s="698"/>
      <c r="K45" s="698"/>
      <c r="L45" s="698"/>
      <c r="M45" s="698"/>
      <c r="N45" s="698"/>
      <c r="O45" s="698"/>
      <c r="P45" s="698"/>
      <c r="Q45" s="698"/>
      <c r="R45" s="698"/>
      <c r="S45" s="699"/>
    </row>
    <row r="46" spans="1:19" ht="15" x14ac:dyDescent="0.2">
      <c r="A46" s="368" t="s">
        <v>155</v>
      </c>
      <c r="B46" s="93"/>
      <c r="C46" s="93"/>
      <c r="D46" s="343"/>
      <c r="E46" s="366">
        <f>SUM(E47:E50)</f>
        <v>0</v>
      </c>
      <c r="F46" s="366">
        <f t="shared" ref="F46:I46" si="10">SUM(F47:F50)</f>
        <v>0</v>
      </c>
      <c r="G46" s="366">
        <f t="shared" si="10"/>
        <v>0</v>
      </c>
      <c r="H46" s="366">
        <f t="shared" si="10"/>
        <v>0</v>
      </c>
      <c r="I46" s="366">
        <f t="shared" si="10"/>
        <v>0</v>
      </c>
      <c r="J46" s="369" t="s">
        <v>161</v>
      </c>
      <c r="K46" s="93"/>
      <c r="L46" s="93"/>
      <c r="M46" s="93"/>
      <c r="N46" s="343"/>
      <c r="O46" s="366">
        <f>+O47+O48+O50</f>
        <v>0</v>
      </c>
      <c r="P46" s="366">
        <f t="shared" ref="P46:S46" si="11">+P47+P48+P50</f>
        <v>0</v>
      </c>
      <c r="Q46" s="366">
        <f t="shared" si="11"/>
        <v>0</v>
      </c>
      <c r="R46" s="366">
        <f t="shared" si="11"/>
        <v>0</v>
      </c>
      <c r="S46" s="366">
        <f t="shared" si="11"/>
        <v>0</v>
      </c>
    </row>
    <row r="47" spans="1:19" ht="14.25" x14ac:dyDescent="0.2">
      <c r="A47" s="369" t="s">
        <v>156</v>
      </c>
      <c r="B47" s="93"/>
      <c r="C47" s="93"/>
      <c r="D47" s="343"/>
      <c r="E47" s="172">
        <v>0</v>
      </c>
      <c r="F47" s="172">
        <v>0</v>
      </c>
      <c r="G47" s="172">
        <v>0</v>
      </c>
      <c r="H47" s="172">
        <v>0</v>
      </c>
      <c r="I47" s="172">
        <v>0</v>
      </c>
      <c r="J47" s="331" t="s">
        <v>162</v>
      </c>
      <c r="K47" s="332"/>
      <c r="L47" s="332"/>
      <c r="M47" s="332"/>
      <c r="N47" s="332"/>
      <c r="O47" s="172">
        <v>0</v>
      </c>
      <c r="P47" s="172">
        <v>0</v>
      </c>
      <c r="Q47" s="172">
        <v>0</v>
      </c>
      <c r="R47" s="172">
        <v>0</v>
      </c>
      <c r="S47" s="170">
        <v>0</v>
      </c>
    </row>
    <row r="48" spans="1:19" ht="14.25" x14ac:dyDescent="0.2">
      <c r="A48" s="369" t="s">
        <v>157</v>
      </c>
      <c r="B48" s="93"/>
      <c r="C48" s="93"/>
      <c r="D48" s="343"/>
      <c r="E48" s="172">
        <v>0</v>
      </c>
      <c r="F48" s="172">
        <v>0</v>
      </c>
      <c r="G48" s="172">
        <v>0</v>
      </c>
      <c r="H48" s="172">
        <v>0</v>
      </c>
      <c r="I48" s="172">
        <v>0</v>
      </c>
      <c r="J48" s="369" t="s">
        <v>163</v>
      </c>
      <c r="K48" s="93"/>
      <c r="L48" s="93"/>
      <c r="M48" s="93"/>
      <c r="N48" s="343"/>
      <c r="O48" s="172">
        <v>0</v>
      </c>
      <c r="P48" s="172">
        <v>0</v>
      </c>
      <c r="Q48" s="172">
        <v>0</v>
      </c>
      <c r="R48" s="172">
        <v>0</v>
      </c>
      <c r="S48" s="170">
        <v>0</v>
      </c>
    </row>
    <row r="49" spans="1:19" ht="14.25" x14ac:dyDescent="0.2">
      <c r="A49" s="369" t="s">
        <v>158</v>
      </c>
      <c r="B49" s="93"/>
      <c r="C49" s="93"/>
      <c r="D49" s="343"/>
      <c r="E49" s="172">
        <v>0</v>
      </c>
      <c r="F49" s="172">
        <v>0</v>
      </c>
      <c r="G49" s="172">
        <v>0</v>
      </c>
      <c r="H49" s="172">
        <v>0</v>
      </c>
      <c r="I49" s="172">
        <v>0</v>
      </c>
      <c r="J49" s="370"/>
      <c r="K49" s="355"/>
      <c r="L49" s="355"/>
      <c r="M49" s="355"/>
      <c r="N49" s="356"/>
      <c r="O49" s="346"/>
      <c r="P49" s="346"/>
      <c r="Q49" s="346"/>
      <c r="R49" s="346"/>
      <c r="S49" s="347"/>
    </row>
    <row r="50" spans="1:19" ht="14.25" x14ac:dyDescent="0.2">
      <c r="A50" s="369" t="s">
        <v>159</v>
      </c>
      <c r="B50" s="93"/>
      <c r="C50" s="93"/>
      <c r="D50" s="343"/>
      <c r="E50" s="172">
        <v>0</v>
      </c>
      <c r="F50" s="172">
        <v>0</v>
      </c>
      <c r="G50" s="172">
        <v>0</v>
      </c>
      <c r="H50" s="172">
        <v>0</v>
      </c>
      <c r="I50" s="172">
        <v>0</v>
      </c>
      <c r="J50" s="369" t="s">
        <v>164</v>
      </c>
      <c r="K50" s="93"/>
      <c r="L50" s="93"/>
      <c r="M50" s="93"/>
      <c r="N50" s="343"/>
      <c r="O50" s="172">
        <v>0</v>
      </c>
      <c r="P50" s="172">
        <v>0</v>
      </c>
      <c r="Q50" s="172">
        <v>0</v>
      </c>
      <c r="R50" s="172">
        <v>0</v>
      </c>
      <c r="S50" s="170">
        <v>0</v>
      </c>
    </row>
    <row r="51" spans="1:19" ht="23.25" customHeight="1" x14ac:dyDescent="0.25">
      <c r="A51" s="371" t="s">
        <v>160</v>
      </c>
      <c r="B51" s="93"/>
      <c r="C51" s="93"/>
      <c r="D51" s="343"/>
      <c r="E51" s="366">
        <f>+E46+E44</f>
        <v>0</v>
      </c>
      <c r="F51" s="366">
        <f t="shared" ref="F51:I51" si="12">+F46+F44</f>
        <v>0</v>
      </c>
      <c r="G51" s="366">
        <f t="shared" si="12"/>
        <v>0</v>
      </c>
      <c r="H51" s="366">
        <f t="shared" si="12"/>
        <v>5</v>
      </c>
      <c r="I51" s="366">
        <f t="shared" si="12"/>
        <v>0</v>
      </c>
      <c r="J51" s="371" t="s">
        <v>165</v>
      </c>
      <c r="K51" s="372"/>
      <c r="L51" s="372"/>
      <c r="M51" s="372"/>
      <c r="N51" s="373"/>
      <c r="O51" s="366">
        <f>+O46+O44</f>
        <v>0</v>
      </c>
      <c r="P51" s="366">
        <f t="shared" ref="P51:S51" si="13">+P46+P44</f>
        <v>0</v>
      </c>
      <c r="Q51" s="366">
        <f t="shared" si="13"/>
        <v>0</v>
      </c>
      <c r="R51" s="366">
        <f t="shared" si="13"/>
        <v>0</v>
      </c>
      <c r="S51" s="367">
        <f t="shared" si="13"/>
        <v>0</v>
      </c>
    </row>
    <row r="52" spans="1:19" s="376" customFormat="1" ht="15" customHeight="1" x14ac:dyDescent="0.25">
      <c r="A52" s="696" t="str">
        <f>+IF(AND(E51&gt;0,O51&lt;&gt;E51),"Le budget prévisionnel 2023 n'est pas équilibré, donc pas recevable en l'état","")</f>
        <v/>
      </c>
      <c r="B52" s="696"/>
      <c r="C52" s="696"/>
      <c r="D52" s="696"/>
      <c r="E52" s="696"/>
      <c r="F52" s="696"/>
      <c r="G52" s="696"/>
      <c r="H52" s="696"/>
      <c r="I52" s="374"/>
      <c r="J52" s="374"/>
      <c r="K52" s="374"/>
      <c r="L52" s="374"/>
      <c r="M52" s="374"/>
      <c r="N52" s="375"/>
      <c r="O52" s="375"/>
    </row>
    <row r="53" spans="1:19" s="376" customFormat="1" ht="15" customHeight="1" x14ac:dyDescent="0.25">
      <c r="A53" s="696" t="str">
        <f>+IF(AND(F51&gt;0,P51&lt;&gt;F51),"Le budget prévisionnel 2024 n'est pas équilibré, donc pas recevable en l'état","")</f>
        <v/>
      </c>
      <c r="B53" s="696"/>
      <c r="C53" s="696"/>
      <c r="D53" s="696"/>
      <c r="E53" s="696"/>
      <c r="F53" s="696"/>
      <c r="G53" s="696"/>
      <c r="H53" s="696"/>
      <c r="I53" s="377"/>
      <c r="J53" s="377"/>
      <c r="K53" s="377"/>
      <c r="L53" s="377"/>
      <c r="M53" s="377"/>
      <c r="N53" s="375"/>
      <c r="O53" s="375"/>
    </row>
    <row r="54" spans="1:19" s="376" customFormat="1" ht="15" customHeight="1" x14ac:dyDescent="0.25">
      <c r="A54" s="696" t="str">
        <f>+IF(AND(G51&gt;0,Q51&lt;&gt;G51),"Le budget prévisionnel 2025 n'est pas équilibré, donc pas recevable en l'état","")</f>
        <v/>
      </c>
      <c r="B54" s="696"/>
      <c r="C54" s="696"/>
      <c r="D54" s="696"/>
      <c r="E54" s="696"/>
      <c r="F54" s="696"/>
      <c r="G54" s="696"/>
      <c r="H54" s="696"/>
      <c r="I54" s="377"/>
      <c r="J54" s="377"/>
      <c r="K54" s="377"/>
      <c r="L54" s="377"/>
      <c r="M54" s="377"/>
      <c r="N54" s="375"/>
      <c r="O54" s="375"/>
    </row>
    <row r="55" spans="1:19" s="376" customFormat="1" ht="15" customHeight="1" x14ac:dyDescent="0.25">
      <c r="A55" s="696" t="str">
        <f>+IF(AND(H51&gt;0,R51&lt;&gt;H51),"Le budget prévisionnel 2026 n'est pas équilibré, donc pas recevable en l'état","")</f>
        <v>Le budget prévisionnel 2026 n'est pas équilibré, donc pas recevable en l'état</v>
      </c>
      <c r="B55" s="696"/>
      <c r="C55" s="696"/>
      <c r="D55" s="696"/>
      <c r="E55" s="696"/>
      <c r="F55" s="696"/>
      <c r="G55" s="696"/>
      <c r="H55" s="696"/>
      <c r="I55" s="377"/>
      <c r="J55" s="377"/>
      <c r="K55" s="377"/>
      <c r="L55" s="377"/>
      <c r="M55" s="377"/>
      <c r="N55" s="375"/>
      <c r="O55" s="375"/>
    </row>
    <row r="56" spans="1:19" s="376" customFormat="1" ht="15" customHeight="1" x14ac:dyDescent="0.25">
      <c r="A56" s="696" t="str">
        <f>+IF(AND(I51&gt;0,S51&lt;&gt;I51),"Le budget prévisionnel 2027 n'est pas équilibré, donc pas recevable en l'état","")</f>
        <v/>
      </c>
      <c r="B56" s="696"/>
      <c r="C56" s="696"/>
      <c r="D56" s="696"/>
      <c r="E56" s="696"/>
      <c r="F56" s="696"/>
      <c r="G56" s="696"/>
      <c r="H56" s="696"/>
      <c r="I56" s="377"/>
      <c r="J56" s="377"/>
      <c r="K56" s="377"/>
      <c r="L56" s="377"/>
      <c r="M56" s="377"/>
      <c r="N56" s="375"/>
      <c r="O56" s="375"/>
    </row>
    <row r="57" spans="1:19" s="376" customFormat="1" ht="19.5" customHeight="1" x14ac:dyDescent="0.25">
      <c r="A57" s="378"/>
      <c r="B57" s="379"/>
      <c r="C57" s="379"/>
      <c r="D57" s="379"/>
      <c r="E57" s="379"/>
      <c r="F57" s="379"/>
      <c r="G57" s="374"/>
      <c r="H57" s="374"/>
      <c r="I57" s="377"/>
      <c r="J57" s="377"/>
      <c r="K57" s="377"/>
      <c r="L57" s="377"/>
      <c r="M57" s="377"/>
      <c r="N57" s="375"/>
      <c r="O57" s="375"/>
    </row>
    <row r="58" spans="1:19" s="385" customFormat="1" ht="43.5" customHeight="1" x14ac:dyDescent="0.25">
      <c r="A58" s="380" t="s">
        <v>351</v>
      </c>
      <c r="B58" s="381">
        <f>+'Fiche 3-1'!K169</f>
        <v>0</v>
      </c>
      <c r="C58" s="380" t="s">
        <v>352</v>
      </c>
      <c r="D58" s="381">
        <f>+'Fiche 3-1'!K230</f>
        <v>0</v>
      </c>
      <c r="E58" s="380" t="s">
        <v>353</v>
      </c>
      <c r="F58" s="381">
        <f>+'Fiche 3-1'!K292</f>
        <v>0</v>
      </c>
      <c r="G58" s="380" t="s">
        <v>354</v>
      </c>
      <c r="H58" s="381">
        <f>+'Fiche 3-1'!K352</f>
        <v>0</v>
      </c>
      <c r="I58" s="382"/>
      <c r="J58" s="733" t="s">
        <v>794</v>
      </c>
      <c r="K58" s="733"/>
      <c r="L58" s="383">
        <f>+E51+F51+G51+H51+I51-B58-D58-F58-H58-B59-D59-F59</f>
        <v>5</v>
      </c>
      <c r="M58" s="384"/>
    </row>
    <row r="59" spans="1:19" s="385" customFormat="1" ht="43.5" customHeight="1" x14ac:dyDescent="0.25">
      <c r="A59" s="380" t="s">
        <v>503</v>
      </c>
      <c r="B59" s="381">
        <f>+'Fiche 3-1'!K409</f>
        <v>0</v>
      </c>
      <c r="C59" s="380" t="s">
        <v>504</v>
      </c>
      <c r="D59" s="381">
        <f>+'Fiche 3-1'!K469</f>
        <v>0</v>
      </c>
      <c r="E59" s="380" t="s">
        <v>505</v>
      </c>
      <c r="F59" s="381">
        <f>+'Fiche 3-1'!K530</f>
        <v>0</v>
      </c>
      <c r="G59" s="386"/>
      <c r="H59" s="387"/>
      <c r="I59" s="384"/>
      <c r="J59" s="386"/>
      <c r="K59" s="387"/>
      <c r="L59" s="386"/>
      <c r="M59" s="384"/>
    </row>
    <row r="60" spans="1:19" ht="14.25" x14ac:dyDescent="0.2">
      <c r="A60" s="332"/>
      <c r="B60" s="332"/>
      <c r="C60" s="332"/>
      <c r="D60" s="332"/>
      <c r="E60" s="332"/>
      <c r="F60" s="332"/>
      <c r="G60" s="332"/>
      <c r="H60" s="332"/>
      <c r="I60" s="332"/>
      <c r="J60" s="332"/>
      <c r="K60" s="332"/>
      <c r="L60" s="332"/>
      <c r="M60" s="332"/>
      <c r="N60" s="332"/>
      <c r="O60" s="332"/>
    </row>
    <row r="61" spans="1:19" ht="81" customHeight="1" x14ac:dyDescent="0.2">
      <c r="A61" s="727" t="s">
        <v>290</v>
      </c>
      <c r="B61" s="727"/>
      <c r="C61" s="727"/>
      <c r="D61" s="727"/>
      <c r="E61" s="727"/>
      <c r="F61" s="727"/>
      <c r="G61" s="727"/>
      <c r="H61" s="727"/>
      <c r="I61" s="727"/>
      <c r="J61" s="727"/>
      <c r="K61" s="727"/>
      <c r="L61" s="727"/>
      <c r="M61" s="727"/>
      <c r="N61" s="332"/>
      <c r="O61" s="332"/>
    </row>
    <row r="62" spans="1:19" ht="14.25" x14ac:dyDescent="0.2">
      <c r="A62" s="332"/>
      <c r="B62" s="332"/>
      <c r="C62" s="332"/>
      <c r="D62" s="332"/>
      <c r="E62" s="332"/>
      <c r="F62" s="332"/>
      <c r="G62" s="332"/>
      <c r="H62" s="332"/>
      <c r="I62" s="332"/>
      <c r="J62" s="332"/>
      <c r="K62" s="332"/>
      <c r="L62" s="332"/>
      <c r="M62" s="332"/>
      <c r="N62" s="332"/>
      <c r="O62" s="332"/>
    </row>
    <row r="63" spans="1:19" ht="14.25" x14ac:dyDescent="0.2">
      <c r="A63" s="332"/>
      <c r="B63" s="332"/>
      <c r="C63" s="332"/>
      <c r="D63" s="332"/>
      <c r="E63" s="332"/>
      <c r="F63" s="332"/>
      <c r="G63" s="332"/>
      <c r="H63" s="332"/>
      <c r="I63" s="332"/>
      <c r="J63" s="332"/>
      <c r="K63" s="332"/>
      <c r="L63" s="332"/>
      <c r="M63" s="332"/>
      <c r="N63" s="332"/>
      <c r="O63" s="332"/>
    </row>
    <row r="64" spans="1:19" ht="41.25" customHeight="1" x14ac:dyDescent="0.2">
      <c r="A64" s="728" t="s">
        <v>785</v>
      </c>
      <c r="B64" s="728"/>
      <c r="C64" s="728"/>
      <c r="D64" s="728"/>
      <c r="E64" s="728"/>
      <c r="F64" s="728"/>
      <c r="G64" s="728"/>
      <c r="H64" s="728"/>
      <c r="I64" s="728"/>
      <c r="J64" s="728"/>
      <c r="K64" s="728"/>
      <c r="L64" s="728"/>
      <c r="M64" s="728"/>
      <c r="N64" s="332"/>
      <c r="O64" s="332"/>
    </row>
    <row r="65" spans="1:15" ht="14.25" x14ac:dyDescent="0.2">
      <c r="A65" s="332"/>
      <c r="B65" s="332"/>
      <c r="C65" s="332"/>
      <c r="D65" s="332"/>
      <c r="E65" s="332"/>
      <c r="F65" s="332"/>
      <c r="G65" s="332"/>
      <c r="H65" s="332"/>
      <c r="I65" s="332"/>
      <c r="J65" s="332"/>
      <c r="K65" s="332"/>
      <c r="L65" s="332"/>
      <c r="M65" s="332"/>
      <c r="N65" s="332"/>
      <c r="O65" s="332"/>
    </row>
    <row r="66" spans="1:15" ht="14.25" x14ac:dyDescent="0.2">
      <c r="A66" s="332"/>
      <c r="B66" s="332"/>
      <c r="C66" s="332"/>
      <c r="D66" s="332"/>
      <c r="E66" s="332"/>
      <c r="F66" s="332"/>
      <c r="G66" s="332"/>
      <c r="H66" s="332"/>
      <c r="I66" s="332"/>
      <c r="J66" s="332"/>
      <c r="K66" s="332"/>
      <c r="L66" s="332"/>
      <c r="M66" s="332"/>
      <c r="N66" s="332"/>
      <c r="O66" s="332"/>
    </row>
    <row r="67" spans="1:15" ht="14.25" x14ac:dyDescent="0.2">
      <c r="A67" s="332"/>
      <c r="B67" s="332"/>
      <c r="C67" s="332"/>
      <c r="D67" s="332"/>
      <c r="E67" s="332"/>
      <c r="F67" s="332"/>
      <c r="G67" s="332"/>
      <c r="H67" s="332"/>
      <c r="I67" s="332"/>
      <c r="J67" s="332"/>
      <c r="K67" s="332"/>
      <c r="L67" s="332"/>
      <c r="M67" s="332"/>
      <c r="N67" s="332"/>
      <c r="O67" s="332"/>
    </row>
    <row r="68" spans="1:15" ht="13.5" customHeight="1" thickBot="1" x14ac:dyDescent="0.25">
      <c r="B68" s="332"/>
      <c r="C68" s="332"/>
      <c r="D68" s="332"/>
      <c r="E68" s="332"/>
      <c r="F68" s="332"/>
      <c r="G68" s="332"/>
      <c r="H68" s="332"/>
      <c r="I68" s="332"/>
      <c r="J68" s="332"/>
      <c r="K68" s="332"/>
      <c r="L68" s="332"/>
      <c r="M68" s="332"/>
      <c r="N68" s="332"/>
      <c r="O68" s="332"/>
    </row>
    <row r="69" spans="1:15" ht="51" customHeight="1" thickTop="1" thickBot="1" x14ac:dyDescent="0.25">
      <c r="A69" s="734" t="s">
        <v>795</v>
      </c>
      <c r="B69" s="735"/>
      <c r="C69" s="735"/>
      <c r="D69" s="735"/>
      <c r="E69" s="735"/>
      <c r="F69" s="735"/>
      <c r="G69" s="735"/>
      <c r="H69" s="735"/>
      <c r="I69" s="735"/>
      <c r="J69" s="735"/>
      <c r="K69" s="735"/>
      <c r="L69" s="735"/>
      <c r="M69" s="736"/>
      <c r="N69" s="332"/>
      <c r="O69" s="332"/>
    </row>
    <row r="70" spans="1:15" ht="39.950000000000003" customHeight="1" thickTop="1" x14ac:dyDescent="0.2">
      <c r="A70" s="712"/>
      <c r="B70" s="713"/>
      <c r="C70" s="713"/>
      <c r="D70" s="713"/>
      <c r="E70" s="713"/>
      <c r="F70" s="713"/>
      <c r="G70" s="713"/>
      <c r="H70" s="713"/>
      <c r="I70" s="713"/>
      <c r="J70" s="713"/>
      <c r="K70" s="713"/>
      <c r="L70" s="713"/>
      <c r="M70" s="714"/>
    </row>
    <row r="71" spans="1:15" ht="39.950000000000003" customHeight="1" x14ac:dyDescent="0.2">
      <c r="A71" s="715"/>
      <c r="B71" s="716"/>
      <c r="C71" s="716"/>
      <c r="D71" s="716"/>
      <c r="E71" s="716"/>
      <c r="F71" s="716"/>
      <c r="G71" s="716"/>
      <c r="H71" s="716"/>
      <c r="I71" s="716"/>
      <c r="J71" s="716"/>
      <c r="K71" s="716"/>
      <c r="L71" s="716"/>
      <c r="M71" s="717"/>
    </row>
    <row r="72" spans="1:15" ht="39.950000000000003" customHeight="1" x14ac:dyDescent="0.2">
      <c r="A72" s="715"/>
      <c r="B72" s="716"/>
      <c r="C72" s="716"/>
      <c r="D72" s="716"/>
      <c r="E72" s="716"/>
      <c r="F72" s="716"/>
      <c r="G72" s="716"/>
      <c r="H72" s="716"/>
      <c r="I72" s="716"/>
      <c r="J72" s="716"/>
      <c r="K72" s="716"/>
      <c r="L72" s="716"/>
      <c r="M72" s="717"/>
    </row>
    <row r="73" spans="1:15" ht="39.950000000000003" customHeight="1" x14ac:dyDescent="0.2">
      <c r="A73" s="715"/>
      <c r="B73" s="716"/>
      <c r="C73" s="716"/>
      <c r="D73" s="716"/>
      <c r="E73" s="716"/>
      <c r="F73" s="716"/>
      <c r="G73" s="716"/>
      <c r="H73" s="716"/>
      <c r="I73" s="716"/>
      <c r="J73" s="716"/>
      <c r="K73" s="716"/>
      <c r="L73" s="716"/>
      <c r="M73" s="717"/>
    </row>
    <row r="74" spans="1:15" ht="39.950000000000003" customHeight="1" x14ac:dyDescent="0.2">
      <c r="A74" s="715"/>
      <c r="B74" s="716"/>
      <c r="C74" s="716"/>
      <c r="D74" s="716"/>
      <c r="E74" s="716"/>
      <c r="F74" s="716"/>
      <c r="G74" s="716"/>
      <c r="H74" s="716"/>
      <c r="I74" s="716"/>
      <c r="J74" s="716"/>
      <c r="K74" s="716"/>
      <c r="L74" s="716"/>
      <c r="M74" s="717"/>
    </row>
    <row r="75" spans="1:15" ht="39.950000000000003" customHeight="1" x14ac:dyDescent="0.2">
      <c r="A75" s="715"/>
      <c r="B75" s="716"/>
      <c r="C75" s="716"/>
      <c r="D75" s="716"/>
      <c r="E75" s="716"/>
      <c r="F75" s="716"/>
      <c r="G75" s="716"/>
      <c r="H75" s="716"/>
      <c r="I75" s="716"/>
      <c r="J75" s="716"/>
      <c r="K75" s="716"/>
      <c r="L75" s="716"/>
      <c r="M75" s="717"/>
    </row>
    <row r="76" spans="1:15" ht="39.950000000000003" customHeight="1" x14ac:dyDescent="0.2">
      <c r="A76" s="715"/>
      <c r="B76" s="716"/>
      <c r="C76" s="716"/>
      <c r="D76" s="716"/>
      <c r="E76" s="716"/>
      <c r="F76" s="716"/>
      <c r="G76" s="716"/>
      <c r="H76" s="716"/>
      <c r="I76" s="716"/>
      <c r="J76" s="716"/>
      <c r="K76" s="716"/>
      <c r="L76" s="716"/>
      <c r="M76" s="717"/>
    </row>
    <row r="77" spans="1:15" ht="39.950000000000003" customHeight="1" thickBot="1" x14ac:dyDescent="0.25">
      <c r="A77" s="718"/>
      <c r="B77" s="719"/>
      <c r="C77" s="719"/>
      <c r="D77" s="719"/>
      <c r="E77" s="719"/>
      <c r="F77" s="719"/>
      <c r="G77" s="719"/>
      <c r="H77" s="719"/>
      <c r="I77" s="719"/>
      <c r="J77" s="719"/>
      <c r="K77" s="719"/>
      <c r="L77" s="719"/>
      <c r="M77" s="720"/>
    </row>
    <row r="78" spans="1:15" ht="13.5" thickTop="1" x14ac:dyDescent="0.2"/>
  </sheetData>
  <sheetProtection password="B847" sheet="1" objects="1" scenarios="1" formatRows="0"/>
  <mergeCells count="32">
    <mergeCell ref="A1:N1"/>
    <mergeCell ref="A2:N2"/>
    <mergeCell ref="A8:D8"/>
    <mergeCell ref="J58:K58"/>
    <mergeCell ref="A69:M69"/>
    <mergeCell ref="A70:M77"/>
    <mergeCell ref="E4:M4"/>
    <mergeCell ref="A38:D38"/>
    <mergeCell ref="A39:D39"/>
    <mergeCell ref="A61:M61"/>
    <mergeCell ref="A64:M64"/>
    <mergeCell ref="A9:I9"/>
    <mergeCell ref="E7:I7"/>
    <mergeCell ref="A54:H54"/>
    <mergeCell ref="A55:H55"/>
    <mergeCell ref="A56:H56"/>
    <mergeCell ref="O7:S7"/>
    <mergeCell ref="J9:S9"/>
    <mergeCell ref="J10:N10"/>
    <mergeCell ref="T15:V15"/>
    <mergeCell ref="A53:H53"/>
    <mergeCell ref="A40:I40"/>
    <mergeCell ref="A45:S45"/>
    <mergeCell ref="A52:H52"/>
    <mergeCell ref="J14:N14"/>
    <mergeCell ref="J17:N17"/>
    <mergeCell ref="J22:N22"/>
    <mergeCell ref="J19:N19"/>
    <mergeCell ref="J20:N20"/>
    <mergeCell ref="J24:N24"/>
    <mergeCell ref="J25:N25"/>
    <mergeCell ref="J29:N29"/>
  </mergeCells>
  <conditionalFormatting sqref="I58">
    <cfRule type="cellIs" dxfId="18" priority="21" operator="equal">
      <formula>"Le budget prévisionnel n'est pas équilibré, donc pas recevable en l'état"</formula>
    </cfRule>
  </conditionalFormatting>
  <conditionalFormatting sqref="J58 L58">
    <cfRule type="cellIs" dxfId="17" priority="20" operator="equal">
      <formula>"Le budget prévisionnel n'est pas équilibré, donc pas recevable en l'état"</formula>
    </cfRule>
  </conditionalFormatting>
  <conditionalFormatting sqref="C58">
    <cfRule type="cellIs" dxfId="16" priority="19" operator="equal">
      <formula>"Le budget prévisionnel n'est pas équilibré, donc pas recevable en l'état"</formula>
    </cfRule>
  </conditionalFormatting>
  <conditionalFormatting sqref="E58">
    <cfRule type="cellIs" dxfId="15" priority="18" operator="equal">
      <formula>"Le budget prévisionnel n'est pas équilibré, donc pas recevable en l'état"</formula>
    </cfRule>
  </conditionalFormatting>
  <conditionalFormatting sqref="G58">
    <cfRule type="cellIs" dxfId="14" priority="17" operator="equal">
      <formula>"Le budget prévisionnel n'est pas équilibré, donc pas recevable en l'état"</formula>
    </cfRule>
  </conditionalFormatting>
  <conditionalFormatting sqref="A59">
    <cfRule type="cellIs" dxfId="13" priority="16" operator="equal">
      <formula>"Le budget prévisionnel n'est pas équilibré, donc pas recevable en l'état"</formula>
    </cfRule>
  </conditionalFormatting>
  <conditionalFormatting sqref="I59">
    <cfRule type="cellIs" dxfId="12" priority="15" operator="equal">
      <formula>"Le budget prévisionnel n'est pas équilibré, donc pas recevable en l'état"</formula>
    </cfRule>
  </conditionalFormatting>
  <conditionalFormatting sqref="C59">
    <cfRule type="cellIs" dxfId="11" priority="13" operator="equal">
      <formula>"Le budget prévisionnel n'est pas équilibré, donc pas recevable en l'état"</formula>
    </cfRule>
  </conditionalFormatting>
  <conditionalFormatting sqref="E59">
    <cfRule type="cellIs" dxfId="10" priority="12" operator="equal">
      <formula>"Le budget prévisionnel n'est pas équilibré, donc pas recevable en l'état"</formula>
    </cfRule>
  </conditionalFormatting>
  <conditionalFormatting sqref="G59">
    <cfRule type="cellIs" dxfId="9" priority="11" operator="equal">
      <formula>"Le budget prévisionnel n'est pas équilibré, donc pas recevable en l'état"</formula>
    </cfRule>
  </conditionalFormatting>
  <conditionalFormatting sqref="J59 L59">
    <cfRule type="cellIs" dxfId="8" priority="10" operator="equal">
      <formula>"Le budget prévisionnel n'est pas équilibré, donc pas recevable en l'état"</formula>
    </cfRule>
  </conditionalFormatting>
  <conditionalFormatting sqref="A52:H52">
    <cfRule type="containsText" dxfId="7" priority="8" operator="containsText" text="Le budget prévisionnel 2023 n'est pas équilibré, donc pas recevable en l'état">
      <formula>NOT(ISERROR(SEARCH("Le budget prévisionnel 2023 n'est pas équilibré, donc pas recevable en l'état",A52)))</formula>
    </cfRule>
  </conditionalFormatting>
  <conditionalFormatting sqref="A53:H53">
    <cfRule type="containsText" dxfId="6" priority="7" operator="containsText" text="Le budget prévisionnel 2024 n'est pas équilibré, donc pas recevable en l'état">
      <formula>NOT(ISERROR(SEARCH("Le budget prévisionnel 2024 n'est pas équilibré, donc pas recevable en l'état",A53)))</formula>
    </cfRule>
  </conditionalFormatting>
  <conditionalFormatting sqref="A54:H54">
    <cfRule type="containsText" dxfId="5" priority="6" operator="containsText" text="Le budget prévisionnel 2025 n'est pas équilibré, donc pas recevable en l'état">
      <formula>NOT(ISERROR(SEARCH("Le budget prévisionnel 2025 n'est pas équilibré, donc pas recevable en l'état",A54)))</formula>
    </cfRule>
  </conditionalFormatting>
  <conditionalFormatting sqref="A55:H55">
    <cfRule type="containsText" dxfId="4" priority="5" operator="containsText" text="Le budget prévisionnel 2026 n'est pas équilibré, donc pas recevable en l'état">
      <formula>NOT(ISERROR(SEARCH("Le budget prévisionnel 2026 n'est pas équilibré, donc pas recevable en l'état",A55)))</formula>
    </cfRule>
  </conditionalFormatting>
  <conditionalFormatting sqref="A56:H56">
    <cfRule type="containsText" dxfId="3" priority="4" operator="containsText" text="Le budget prévisionnel 2027 n'est pas équilibré, donc pas recevable en l'état">
      <formula>NOT(ISERROR(SEARCH("Le budget prévisionnel 2027 n'est pas équilibré, donc pas recevable en l'état",A56)))</formula>
    </cfRule>
  </conditionalFormatting>
  <conditionalFormatting sqref="L58">
    <cfRule type="cellIs" dxfId="2" priority="3" operator="notEqual">
      <formula>0</formula>
    </cfRule>
  </conditionalFormatting>
  <conditionalFormatting sqref="T15:V15">
    <cfRule type="containsText" dxfId="1" priority="1" operator="containsText" text="La somme des montants sollicités auprès de l'ARS dans l'onglet 3-1 ne correpsond pas à la somme des subventions sollicitées">
      <formula>NOT(ISERROR(SEARCH("La somme des montants sollicités auprès de l'ARS dans l'onglet 3-1 ne correpsond pas à la somme des subventions sollicitées",T15)))</formula>
    </cfRule>
    <cfRule type="cellIs" dxfId="0" priority="2" operator="equal">
      <formula>"La somme des montants sollicités auprès de l'ARS dans l'onglet 3-1 ne correpsondent à la subvention sollicitée"</formula>
    </cfRule>
  </conditionalFormatting>
  <pageMargins left="0.7" right="0.7" top="0.75" bottom="0.75" header="0.3" footer="0.3"/>
  <pageSetup paperSize="9" scale="4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5"/>
  <sheetViews>
    <sheetView showGridLines="0" topLeftCell="A46" zoomScale="80" zoomScaleNormal="80" workbookViewId="0">
      <selection activeCell="C78" sqref="C78:M80"/>
    </sheetView>
  </sheetViews>
  <sheetFormatPr baseColWidth="10" defaultRowHeight="12.75" x14ac:dyDescent="0.2"/>
  <cols>
    <col min="1" max="1" width="14.85546875" style="237" customWidth="1"/>
    <col min="2" max="2" width="17.140625" style="237" customWidth="1"/>
    <col min="3" max="3" width="19" style="237" customWidth="1"/>
    <col min="4" max="4" width="17.85546875" style="237" customWidth="1"/>
    <col min="5" max="5" width="16.28515625" style="237" customWidth="1"/>
    <col min="6" max="6" width="17.42578125" style="237" customWidth="1"/>
    <col min="7" max="7" width="18.42578125" style="237" customWidth="1"/>
    <col min="8" max="8" width="16.140625" style="237" customWidth="1"/>
    <col min="9" max="9" width="24.85546875" style="237" customWidth="1"/>
    <col min="10" max="10" width="15.28515625" style="237" customWidth="1"/>
    <col min="11" max="11" width="11.42578125" style="237"/>
    <col min="12" max="12" width="14" style="237" customWidth="1"/>
    <col min="13" max="13" width="12.85546875" style="237" customWidth="1"/>
    <col min="14" max="14" width="15.28515625" style="237" customWidth="1"/>
    <col min="15" max="16384" width="11.42578125" style="237"/>
  </cols>
  <sheetData>
    <row r="1" spans="1:14" ht="34.5" customHeight="1" x14ac:dyDescent="0.2">
      <c r="A1" s="650" t="s">
        <v>796</v>
      </c>
      <c r="B1" s="651"/>
      <c r="C1" s="651"/>
      <c r="D1" s="651"/>
      <c r="E1" s="651"/>
      <c r="F1" s="651"/>
      <c r="G1" s="651"/>
      <c r="H1" s="651"/>
      <c r="I1" s="651"/>
      <c r="J1" s="651"/>
      <c r="K1" s="651"/>
      <c r="L1" s="651"/>
      <c r="M1" s="651"/>
      <c r="N1" s="652"/>
    </row>
    <row r="2" spans="1:14" ht="21.75" customHeight="1" x14ac:dyDescent="0.2">
      <c r="A2" s="653"/>
      <c r="B2" s="654"/>
      <c r="C2" s="654"/>
      <c r="D2" s="654"/>
      <c r="E2" s="654"/>
      <c r="F2" s="654"/>
      <c r="G2" s="654"/>
      <c r="H2" s="654"/>
      <c r="I2" s="654"/>
      <c r="J2" s="654"/>
      <c r="K2" s="654"/>
      <c r="L2" s="654"/>
      <c r="M2" s="654"/>
      <c r="N2" s="655"/>
    </row>
    <row r="3" spans="1:14" ht="21.75" customHeight="1" x14ac:dyDescent="0.2">
      <c r="A3" s="759" t="s">
        <v>430</v>
      </c>
      <c r="B3" s="759"/>
      <c r="C3" s="759"/>
      <c r="D3" s="759"/>
      <c r="E3" s="759"/>
      <c r="F3" s="759"/>
      <c r="G3" s="759"/>
      <c r="H3" s="759"/>
      <c r="I3" s="759"/>
      <c r="J3" s="759"/>
      <c r="K3" s="759"/>
      <c r="L3" s="759"/>
      <c r="M3" s="759"/>
      <c r="N3" s="759"/>
    </row>
    <row r="4" spans="1:14" ht="21.75" customHeight="1" x14ac:dyDescent="0.2">
      <c r="A4" s="388" t="s">
        <v>432</v>
      </c>
      <c r="B4" s="388"/>
      <c r="C4" s="388"/>
      <c r="D4" s="388"/>
      <c r="E4" s="388"/>
      <c r="F4" s="388"/>
      <c r="G4" s="388"/>
      <c r="H4" s="388"/>
      <c r="I4" s="388"/>
      <c r="J4" s="388"/>
      <c r="K4" s="388"/>
      <c r="L4" s="388"/>
      <c r="M4" s="388"/>
      <c r="N4" s="388"/>
    </row>
    <row r="5" spans="1:14" ht="21.75" customHeight="1" x14ac:dyDescent="0.2">
      <c r="A5" s="389"/>
      <c r="B5" s="389"/>
      <c r="C5" s="389"/>
      <c r="D5" s="389"/>
      <c r="E5" s="389"/>
      <c r="F5" s="389"/>
      <c r="G5" s="389"/>
      <c r="H5" s="389"/>
      <c r="I5" s="389"/>
      <c r="J5" s="389"/>
      <c r="K5" s="389"/>
      <c r="L5" s="389"/>
      <c r="M5" s="389"/>
      <c r="N5" s="389"/>
    </row>
    <row r="6" spans="1:14" ht="21.75" customHeight="1" x14ac:dyDescent="0.2">
      <c r="A6" s="238"/>
      <c r="B6" s="238"/>
      <c r="C6" s="238"/>
      <c r="D6" s="238"/>
      <c r="E6" s="238"/>
      <c r="F6" s="238"/>
      <c r="G6" s="238"/>
      <c r="H6" s="238"/>
      <c r="I6" s="238"/>
      <c r="J6" s="238"/>
      <c r="K6" s="238"/>
      <c r="L6" s="238"/>
      <c r="M6" s="238"/>
      <c r="N6" s="238"/>
    </row>
    <row r="7" spans="1:14" s="239" customFormat="1" ht="9.9499999999999993" customHeight="1" x14ac:dyDescent="0.2">
      <c r="A7" s="238"/>
      <c r="B7" s="238"/>
      <c r="C7" s="238"/>
      <c r="D7" s="238"/>
      <c r="E7" s="238"/>
      <c r="F7" s="238"/>
      <c r="G7" s="238"/>
      <c r="H7" s="238"/>
      <c r="I7" s="238"/>
      <c r="J7" s="238"/>
      <c r="K7" s="238"/>
      <c r="L7" s="238"/>
      <c r="M7" s="238"/>
      <c r="N7" s="238"/>
    </row>
    <row r="8" spans="1:14" s="239" customFormat="1" ht="20.100000000000001" customHeight="1" x14ac:dyDescent="0.25">
      <c r="A8" s="660" t="s">
        <v>1</v>
      </c>
      <c r="B8" s="660"/>
      <c r="D8" s="756" t="str">
        <f>IF('Fiche 3-1'!E5&lt;&gt;"",'Fiche 3-1'!E5,"")</f>
        <v/>
      </c>
      <c r="E8" s="756"/>
      <c r="F8" s="756"/>
      <c r="G8" s="243"/>
      <c r="H8" s="390"/>
      <c r="I8" s="243"/>
      <c r="J8" s="243"/>
      <c r="K8" s="243"/>
      <c r="L8" s="243"/>
      <c r="M8" s="243"/>
      <c r="N8" s="243"/>
    </row>
    <row r="9" spans="1:14" ht="9.9499999999999993" customHeight="1" x14ac:dyDescent="0.2">
      <c r="A9" s="244"/>
      <c r="B9" s="244"/>
      <c r="D9" s="245"/>
      <c r="E9" s="245"/>
      <c r="F9" s="245"/>
      <c r="G9" s="245"/>
      <c r="H9" s="245"/>
      <c r="I9" s="245"/>
      <c r="J9" s="245"/>
      <c r="K9" s="245"/>
      <c r="L9" s="245"/>
      <c r="M9" s="245"/>
      <c r="N9" s="245"/>
    </row>
    <row r="10" spans="1:14" ht="20.100000000000001" customHeight="1" x14ac:dyDescent="0.2">
      <c r="A10" s="246" t="s">
        <v>45</v>
      </c>
      <c r="B10" s="244"/>
      <c r="D10" s="771" t="str">
        <f>IF('Fiche 3-1'!E7&lt;&gt;"",'Fiche 3-1'!E7,"")</f>
        <v/>
      </c>
      <c r="E10" s="772"/>
      <c r="F10" s="772"/>
      <c r="G10" s="772"/>
      <c r="H10" s="772"/>
      <c r="I10" s="772"/>
      <c r="J10" s="772"/>
      <c r="K10" s="772"/>
      <c r="L10" s="772"/>
      <c r="M10" s="773"/>
      <c r="N10" s="308"/>
    </row>
    <row r="11" spans="1:14" ht="9.9499999999999993" customHeight="1" x14ac:dyDescent="0.2">
      <c r="A11" s="246"/>
      <c r="B11" s="244"/>
      <c r="D11" s="249"/>
      <c r="E11" s="249"/>
      <c r="F11" s="249"/>
      <c r="G11" s="249"/>
      <c r="H11" s="249"/>
      <c r="I11" s="249"/>
      <c r="J11" s="249"/>
      <c r="K11" s="249"/>
      <c r="L11" s="249"/>
      <c r="M11" s="249"/>
      <c r="N11" s="278"/>
    </row>
    <row r="12" spans="1:14" ht="20.100000000000001" customHeight="1" x14ac:dyDescent="0.2">
      <c r="A12" s="660" t="s">
        <v>237</v>
      </c>
      <c r="B12" s="660"/>
      <c r="D12" s="391" t="str">
        <f>IF('Fiche 3-1'!D25&lt;&gt;"",'Fiche 3-1'!D25,"")</f>
        <v/>
      </c>
      <c r="E12" s="249"/>
      <c r="F12" s="249"/>
      <c r="G12" s="249"/>
      <c r="H12" s="249"/>
      <c r="I12" s="249"/>
      <c r="J12" s="249"/>
      <c r="K12" s="249"/>
      <c r="L12" s="249"/>
      <c r="M12" s="249"/>
      <c r="N12" s="278"/>
    </row>
    <row r="13" spans="1:14" ht="9.9499999999999993" customHeight="1" x14ac:dyDescent="0.2">
      <c r="A13" s="246"/>
      <c r="B13" s="244"/>
      <c r="D13" s="249"/>
      <c r="E13" s="249"/>
      <c r="F13" s="249"/>
      <c r="G13" s="249"/>
      <c r="H13" s="249"/>
      <c r="I13" s="249"/>
      <c r="J13" s="249"/>
      <c r="K13" s="249"/>
      <c r="L13" s="249"/>
      <c r="M13" s="249"/>
      <c r="N13" s="278"/>
    </row>
    <row r="14" spans="1:14" ht="20.100000000000001" customHeight="1" x14ac:dyDescent="0.2">
      <c r="A14" s="246" t="s">
        <v>53</v>
      </c>
      <c r="B14" s="244"/>
      <c r="D14" s="827" t="str">
        <f>IF('Fiche 3-1'!D28&lt;&gt;"",'Fiche 3-1'!D28,"")</f>
        <v/>
      </c>
      <c r="E14" s="828"/>
      <c r="F14" s="828"/>
      <c r="G14" s="828"/>
      <c r="H14" s="828"/>
      <c r="I14" s="828"/>
      <c r="J14" s="828"/>
      <c r="K14" s="828"/>
      <c r="L14" s="828"/>
      <c r="M14" s="829"/>
      <c r="N14" s="392"/>
    </row>
    <row r="15" spans="1:14" ht="9.9499999999999993" customHeight="1" x14ac:dyDescent="0.2">
      <c r="A15" s="246"/>
      <c r="B15" s="244"/>
      <c r="D15" s="249"/>
      <c r="E15" s="249"/>
      <c r="F15" s="249"/>
      <c r="G15" s="249"/>
      <c r="H15" s="249"/>
      <c r="I15" s="249"/>
      <c r="J15" s="249"/>
      <c r="K15" s="249"/>
      <c r="L15" s="249"/>
      <c r="M15" s="249"/>
      <c r="N15" s="249"/>
    </row>
    <row r="16" spans="1:14" ht="9.9499999999999993" customHeight="1" x14ac:dyDescent="0.2">
      <c r="A16" s="246"/>
      <c r="B16" s="244"/>
      <c r="D16" s="249"/>
      <c r="E16" s="249"/>
      <c r="F16" s="249"/>
      <c r="G16" s="249"/>
      <c r="H16" s="249"/>
      <c r="I16" s="249"/>
      <c r="J16" s="249"/>
      <c r="K16" s="249"/>
      <c r="L16" s="249"/>
      <c r="M16" s="249"/>
      <c r="N16" s="249"/>
    </row>
    <row r="17" spans="1:15" ht="9.9499999999999993" customHeight="1" x14ac:dyDescent="0.2">
      <c r="A17" s="252"/>
      <c r="B17" s="252"/>
      <c r="C17" s="252"/>
      <c r="D17" s="252"/>
      <c r="E17" s="252"/>
      <c r="F17" s="252"/>
      <c r="G17" s="252"/>
      <c r="H17" s="252"/>
      <c r="I17" s="252"/>
      <c r="J17" s="252"/>
      <c r="K17" s="252"/>
      <c r="L17" s="252"/>
      <c r="M17" s="252"/>
      <c r="N17" s="252"/>
      <c r="O17" s="252"/>
    </row>
    <row r="18" spans="1:15" ht="15.95" customHeight="1" x14ac:dyDescent="0.2">
      <c r="A18" s="624" t="s">
        <v>261</v>
      </c>
      <c r="B18" s="624"/>
      <c r="C18" s="624"/>
      <c r="D18" s="624"/>
      <c r="E18" s="624"/>
      <c r="F18" s="624"/>
      <c r="G18" s="624"/>
      <c r="H18" s="624"/>
      <c r="I18" s="624"/>
      <c r="J18" s="624"/>
      <c r="K18" s="624"/>
      <c r="L18" s="624"/>
      <c r="M18" s="624"/>
      <c r="N18" s="624"/>
      <c r="O18" s="252"/>
    </row>
    <row r="19" spans="1:15" ht="9.9499999999999993" customHeight="1" thickBot="1" x14ac:dyDescent="0.25">
      <c r="A19" s="252"/>
      <c r="B19" s="252"/>
      <c r="C19" s="252"/>
      <c r="D19" s="252"/>
      <c r="E19" s="252"/>
      <c r="F19" s="252"/>
      <c r="G19" s="252"/>
      <c r="H19" s="252"/>
      <c r="I19" s="252"/>
      <c r="J19" s="252"/>
      <c r="K19" s="252"/>
      <c r="L19" s="252"/>
      <c r="M19" s="252"/>
      <c r="N19" s="252"/>
      <c r="O19" s="252"/>
    </row>
    <row r="20" spans="1:15" ht="20.100000000000001" customHeight="1" thickTop="1" thickBot="1" x14ac:dyDescent="0.25">
      <c r="A20" s="246" t="s">
        <v>2</v>
      </c>
      <c r="B20" s="785"/>
      <c r="C20" s="786"/>
      <c r="D20" s="787"/>
      <c r="F20" s="246" t="s">
        <v>3</v>
      </c>
      <c r="G20" s="785"/>
      <c r="H20" s="786"/>
      <c r="I20" s="786"/>
      <c r="J20" s="787"/>
    </row>
    <row r="21" spans="1:15" ht="9.9499999999999993" customHeight="1" thickTop="1" thickBot="1" x14ac:dyDescent="0.25">
      <c r="A21" s="244"/>
    </row>
    <row r="22" spans="1:15" ht="20.100000000000001" customHeight="1" thickTop="1" thickBot="1" x14ac:dyDescent="0.25">
      <c r="A22" s="246" t="s">
        <v>4</v>
      </c>
      <c r="B22" s="785"/>
      <c r="C22" s="786"/>
      <c r="D22" s="786"/>
      <c r="E22" s="786"/>
      <c r="F22" s="786"/>
      <c r="G22" s="786"/>
      <c r="H22" s="786"/>
      <c r="I22" s="786"/>
      <c r="J22" s="787"/>
    </row>
    <row r="23" spans="1:15" ht="9.9499999999999993" customHeight="1" thickTop="1" thickBot="1" x14ac:dyDescent="0.25">
      <c r="A23" s="244"/>
    </row>
    <row r="24" spans="1:15" ht="20.100000000000001" customHeight="1" thickTop="1" thickBot="1" x14ac:dyDescent="0.25">
      <c r="A24" s="246" t="s">
        <v>5</v>
      </c>
      <c r="B24" s="788"/>
      <c r="C24" s="789"/>
      <c r="F24" s="246" t="s">
        <v>254</v>
      </c>
      <c r="G24" s="578" t="s">
        <v>255</v>
      </c>
      <c r="H24" s="579"/>
      <c r="I24" s="579"/>
      <c r="J24" s="580"/>
    </row>
    <row r="25" spans="1:15" ht="9.9499999999999993" customHeight="1" thickTop="1" x14ac:dyDescent="0.2">
      <c r="A25" s="252"/>
      <c r="B25" s="252"/>
      <c r="C25" s="252"/>
      <c r="D25" s="252"/>
      <c r="E25" s="252"/>
      <c r="F25" s="252"/>
      <c r="G25" s="252"/>
      <c r="H25" s="252"/>
      <c r="I25" s="252"/>
      <c r="J25" s="252"/>
      <c r="K25" s="252"/>
      <c r="L25" s="252"/>
      <c r="M25" s="252"/>
      <c r="N25" s="252"/>
      <c r="O25" s="252"/>
    </row>
    <row r="26" spans="1:15" ht="9.9499999999999993" customHeight="1" x14ac:dyDescent="0.2">
      <c r="A26" s="252"/>
      <c r="B26" s="252"/>
      <c r="C26" s="252"/>
      <c r="D26" s="252"/>
      <c r="E26" s="252"/>
      <c r="F26" s="252"/>
      <c r="G26" s="252"/>
      <c r="H26" s="252"/>
      <c r="I26" s="252"/>
      <c r="J26" s="252"/>
      <c r="K26" s="252"/>
      <c r="L26" s="252"/>
      <c r="M26" s="252"/>
      <c r="N26" s="252"/>
      <c r="O26" s="252"/>
    </row>
    <row r="27" spans="1:15" ht="21.75" customHeight="1" x14ac:dyDescent="0.2">
      <c r="A27" s="624" t="s">
        <v>191</v>
      </c>
      <c r="B27" s="624"/>
      <c r="C27" s="624"/>
      <c r="D27" s="624"/>
      <c r="E27" s="624"/>
      <c r="F27" s="624"/>
      <c r="G27" s="624"/>
      <c r="H27" s="624"/>
      <c r="I27" s="624"/>
      <c r="J27" s="624"/>
      <c r="K27" s="624"/>
      <c r="L27" s="624"/>
      <c r="M27" s="624"/>
      <c r="N27" s="624"/>
      <c r="O27" s="252"/>
    </row>
    <row r="28" spans="1:15" ht="9.9499999999999993" customHeight="1" thickBot="1" x14ac:dyDescent="0.25">
      <c r="A28" s="252"/>
      <c r="B28" s="252"/>
      <c r="C28" s="252"/>
      <c r="D28" s="252"/>
      <c r="E28" s="252"/>
      <c r="F28" s="252"/>
      <c r="G28" s="252"/>
      <c r="H28" s="252"/>
      <c r="I28" s="252"/>
      <c r="J28" s="252"/>
      <c r="K28" s="252"/>
      <c r="L28" s="252"/>
      <c r="M28" s="252"/>
      <c r="N28" s="252"/>
      <c r="O28" s="252"/>
    </row>
    <row r="29" spans="1:15" ht="20.100000000000001" customHeight="1" thickTop="1" thickBot="1" x14ac:dyDescent="0.3">
      <c r="A29" s="393" t="s">
        <v>234</v>
      </c>
      <c r="B29" s="760"/>
      <c r="C29" s="761"/>
      <c r="D29" s="252"/>
      <c r="E29" s="252"/>
      <c r="F29" s="252"/>
      <c r="G29" s="252"/>
      <c r="H29" s="252"/>
      <c r="I29" s="252"/>
      <c r="J29" s="252"/>
      <c r="K29" s="252"/>
      <c r="L29" s="252"/>
      <c r="M29" s="252"/>
      <c r="N29" s="252"/>
      <c r="O29" s="252"/>
    </row>
    <row r="30" spans="1:15" ht="9.9499999999999993" customHeight="1" thickTop="1" x14ac:dyDescent="0.2">
      <c r="A30" s="252"/>
      <c r="B30" s="252"/>
      <c r="C30" s="252"/>
      <c r="D30" s="252"/>
      <c r="E30" s="252"/>
      <c r="F30" s="252"/>
      <c r="G30" s="252"/>
      <c r="H30" s="252"/>
      <c r="I30" s="252"/>
      <c r="J30" s="252"/>
      <c r="K30" s="252"/>
      <c r="L30" s="252"/>
      <c r="M30" s="252"/>
      <c r="N30" s="252"/>
      <c r="O30" s="252"/>
    </row>
    <row r="31" spans="1:15" s="393" customFormat="1" ht="20.100000000000001" customHeight="1" thickBot="1" x14ac:dyDescent="0.3">
      <c r="A31" s="262" t="s">
        <v>235</v>
      </c>
    </row>
    <row r="32" spans="1:15" ht="50.1" customHeight="1" thickTop="1" x14ac:dyDescent="0.2">
      <c r="A32" s="252"/>
      <c r="B32" s="762"/>
      <c r="C32" s="763"/>
      <c r="D32" s="763"/>
      <c r="E32" s="763"/>
      <c r="F32" s="763"/>
      <c r="G32" s="763"/>
      <c r="H32" s="763"/>
      <c r="I32" s="763"/>
      <c r="J32" s="763"/>
      <c r="K32" s="763"/>
      <c r="L32" s="763"/>
      <c r="M32" s="764"/>
      <c r="N32" s="394"/>
      <c r="O32" s="252"/>
    </row>
    <row r="33" spans="1:15" ht="50.1" customHeight="1" x14ac:dyDescent="0.2">
      <c r="A33" s="252"/>
      <c r="B33" s="765"/>
      <c r="C33" s="766"/>
      <c r="D33" s="766"/>
      <c r="E33" s="766"/>
      <c r="F33" s="766"/>
      <c r="G33" s="766"/>
      <c r="H33" s="766"/>
      <c r="I33" s="766"/>
      <c r="J33" s="766"/>
      <c r="K33" s="766"/>
      <c r="L33" s="766"/>
      <c r="M33" s="767"/>
      <c r="N33" s="394"/>
      <c r="O33" s="252"/>
    </row>
    <row r="34" spans="1:15" ht="50.1" customHeight="1" thickBot="1" x14ac:dyDescent="0.25">
      <c r="A34" s="252"/>
      <c r="B34" s="768"/>
      <c r="C34" s="769"/>
      <c r="D34" s="769"/>
      <c r="E34" s="769"/>
      <c r="F34" s="769"/>
      <c r="G34" s="769"/>
      <c r="H34" s="769"/>
      <c r="I34" s="769"/>
      <c r="J34" s="769"/>
      <c r="K34" s="769"/>
      <c r="L34" s="769"/>
      <c r="M34" s="770"/>
      <c r="N34" s="394"/>
      <c r="O34" s="252"/>
    </row>
    <row r="35" spans="1:15" ht="9.9499999999999993" customHeight="1" thickTop="1" x14ac:dyDescent="0.2">
      <c r="A35" s="252"/>
      <c r="B35" s="252"/>
      <c r="C35" s="252"/>
      <c r="D35" s="252"/>
      <c r="E35" s="252"/>
      <c r="F35" s="252"/>
      <c r="G35" s="252"/>
      <c r="H35" s="252"/>
      <c r="I35" s="252"/>
      <c r="J35" s="252"/>
      <c r="K35" s="252"/>
      <c r="L35" s="252"/>
      <c r="M35" s="252"/>
      <c r="N35" s="252"/>
      <c r="O35" s="252"/>
    </row>
    <row r="36" spans="1:15" ht="9.9499999999999993" customHeight="1" x14ac:dyDescent="0.2">
      <c r="A36" s="252"/>
      <c r="B36" s="252"/>
      <c r="C36" s="252"/>
      <c r="D36" s="252"/>
      <c r="E36" s="252"/>
      <c r="F36" s="252"/>
      <c r="G36" s="252"/>
      <c r="H36" s="252"/>
      <c r="I36" s="252"/>
      <c r="J36" s="252"/>
      <c r="K36" s="252"/>
      <c r="L36" s="252"/>
      <c r="M36" s="252"/>
      <c r="N36" s="252"/>
      <c r="O36" s="252"/>
    </row>
    <row r="37" spans="1:15" ht="15.95" customHeight="1" x14ac:dyDescent="0.2">
      <c r="A37" s="624" t="s">
        <v>192</v>
      </c>
      <c r="B37" s="624"/>
      <c r="C37" s="624"/>
      <c r="D37" s="624"/>
      <c r="E37" s="624"/>
      <c r="F37" s="624"/>
      <c r="G37" s="624"/>
      <c r="H37" s="624"/>
      <c r="I37" s="624"/>
      <c r="J37" s="624"/>
      <c r="K37" s="624"/>
      <c r="L37" s="624"/>
      <c r="M37" s="624"/>
      <c r="N37" s="624"/>
      <c r="O37" s="252"/>
    </row>
    <row r="38" spans="1:15" ht="9.9499999999999993" customHeight="1" thickBot="1" x14ac:dyDescent="0.25">
      <c r="A38" s="252"/>
      <c r="B38" s="252"/>
      <c r="C38" s="252"/>
      <c r="D38" s="252"/>
      <c r="E38" s="252"/>
      <c r="F38" s="252"/>
      <c r="G38" s="252"/>
      <c r="H38" s="252"/>
      <c r="I38" s="252"/>
      <c r="J38" s="252"/>
      <c r="K38" s="252"/>
      <c r="L38" s="252"/>
      <c r="M38" s="252"/>
      <c r="N38" s="252"/>
      <c r="O38" s="252"/>
    </row>
    <row r="39" spans="1:15" s="262" customFormat="1" ht="20.100000000000001" customHeight="1" thickTop="1" thickBot="1" x14ac:dyDescent="0.25">
      <c r="A39" s="262" t="s">
        <v>303</v>
      </c>
      <c r="E39" s="17"/>
    </row>
    <row r="40" spans="1:15" ht="9.9499999999999993" customHeight="1" thickTop="1" thickBot="1" x14ac:dyDescent="0.25">
      <c r="A40" s="252"/>
      <c r="B40" s="252"/>
      <c r="C40" s="252"/>
      <c r="D40" s="252"/>
      <c r="E40" s="252"/>
      <c r="F40" s="252"/>
      <c r="G40" s="252"/>
      <c r="H40" s="252"/>
      <c r="I40" s="252"/>
      <c r="J40" s="252"/>
      <c r="K40" s="252"/>
      <c r="L40" s="252"/>
      <c r="M40" s="252"/>
      <c r="N40" s="252"/>
      <c r="O40" s="252"/>
    </row>
    <row r="41" spans="1:15" ht="20.100000000000001" customHeight="1" thickTop="1" x14ac:dyDescent="0.2">
      <c r="A41" s="262" t="s">
        <v>193</v>
      </c>
      <c r="B41" s="762"/>
      <c r="C41" s="763"/>
      <c r="D41" s="763"/>
      <c r="E41" s="763"/>
      <c r="F41" s="763"/>
      <c r="G41" s="763"/>
      <c r="H41" s="763"/>
      <c r="I41" s="763"/>
      <c r="J41" s="763"/>
      <c r="K41" s="763"/>
      <c r="L41" s="763"/>
      <c r="M41" s="764"/>
      <c r="N41" s="252"/>
      <c r="O41" s="252"/>
    </row>
    <row r="42" spans="1:15" ht="20.100000000000001" customHeight="1" x14ac:dyDescent="0.2">
      <c r="A42" s="252"/>
      <c r="B42" s="765"/>
      <c r="C42" s="766"/>
      <c r="D42" s="766"/>
      <c r="E42" s="766"/>
      <c r="F42" s="766"/>
      <c r="G42" s="766"/>
      <c r="H42" s="766"/>
      <c r="I42" s="766"/>
      <c r="J42" s="766"/>
      <c r="K42" s="766"/>
      <c r="L42" s="766"/>
      <c r="M42" s="767"/>
      <c r="N42" s="252"/>
      <c r="O42" s="252"/>
    </row>
    <row r="43" spans="1:15" ht="20.100000000000001" customHeight="1" thickBot="1" x14ac:dyDescent="0.25">
      <c r="A43" s="252"/>
      <c r="B43" s="768"/>
      <c r="C43" s="769"/>
      <c r="D43" s="769"/>
      <c r="E43" s="769"/>
      <c r="F43" s="769"/>
      <c r="G43" s="769"/>
      <c r="H43" s="769"/>
      <c r="I43" s="769"/>
      <c r="J43" s="769"/>
      <c r="K43" s="769"/>
      <c r="L43" s="769"/>
      <c r="M43" s="770"/>
      <c r="N43" s="252"/>
      <c r="O43" s="252"/>
    </row>
    <row r="44" spans="1:15" ht="9.9499999999999993" customHeight="1" thickTop="1" x14ac:dyDescent="0.2">
      <c r="A44" s="395" t="s">
        <v>236</v>
      </c>
      <c r="B44" s="252"/>
      <c r="C44" s="252"/>
      <c r="D44" s="252"/>
      <c r="E44" s="252"/>
      <c r="F44" s="252"/>
      <c r="G44" s="252"/>
      <c r="H44" s="252"/>
      <c r="I44" s="252"/>
      <c r="J44" s="252"/>
      <c r="K44" s="252"/>
      <c r="L44" s="252"/>
      <c r="M44" s="252"/>
      <c r="N44" s="252"/>
      <c r="O44" s="252"/>
    </row>
    <row r="45" spans="1:15" s="255" customFormat="1" ht="9.9499999999999993" customHeight="1" x14ac:dyDescent="0.25">
      <c r="A45" s="256"/>
      <c r="C45" s="257"/>
      <c r="E45" s="258"/>
      <c r="F45" s="258"/>
      <c r="H45" s="259"/>
      <c r="I45" s="259"/>
      <c r="J45" s="259"/>
    </row>
    <row r="46" spans="1:15" ht="20.100000000000001" customHeight="1" x14ac:dyDescent="0.2">
      <c r="A46" s="246" t="s">
        <v>506</v>
      </c>
      <c r="E46" s="274"/>
      <c r="F46" s="275"/>
      <c r="G46" s="274"/>
      <c r="H46" s="275"/>
      <c r="I46" s="274"/>
      <c r="J46" s="275"/>
      <c r="K46" s="274"/>
      <c r="L46" s="275"/>
      <c r="M46" s="274"/>
      <c r="N46" s="275"/>
    </row>
    <row r="47" spans="1:15" ht="20.100000000000001" customHeight="1" thickBot="1" x14ac:dyDescent="0.25">
      <c r="C47" s="276" t="s">
        <v>6</v>
      </c>
      <c r="D47" s="276" t="s">
        <v>49</v>
      </c>
      <c r="E47" s="276" t="s">
        <v>50</v>
      </c>
      <c r="F47" s="276" t="s">
        <v>51</v>
      </c>
      <c r="G47" s="276" t="s">
        <v>52</v>
      </c>
      <c r="H47" s="276" t="s">
        <v>7</v>
      </c>
      <c r="I47" s="276" t="s">
        <v>8</v>
      </c>
      <c r="J47" s="276" t="s">
        <v>9</v>
      </c>
      <c r="K47" s="276" t="s">
        <v>10</v>
      </c>
      <c r="L47" s="276" t="s">
        <v>11</v>
      </c>
      <c r="M47" s="276" t="s">
        <v>12</v>
      </c>
      <c r="N47" s="276" t="s">
        <v>13</v>
      </c>
    </row>
    <row r="48" spans="1:15" ht="18" customHeight="1" thickTop="1" thickBot="1" x14ac:dyDescent="0.25">
      <c r="C48" s="19"/>
      <c r="D48" s="19"/>
      <c r="E48" s="19"/>
      <c r="F48" s="19"/>
      <c r="G48" s="19"/>
      <c r="H48" s="19"/>
      <c r="I48" s="19"/>
      <c r="J48" s="19"/>
      <c r="K48" s="19"/>
      <c r="L48" s="19"/>
      <c r="M48" s="19"/>
      <c r="N48" s="19"/>
    </row>
    <row r="49" spans="1:15" ht="9.9499999999999993" customHeight="1" thickTop="1" x14ac:dyDescent="0.2">
      <c r="E49" s="396"/>
      <c r="F49" s="277"/>
      <c r="G49" s="396"/>
      <c r="H49" s="277"/>
      <c r="I49" s="277"/>
      <c r="J49" s="277"/>
      <c r="K49" s="277"/>
      <c r="L49" s="277"/>
      <c r="M49" s="277"/>
      <c r="N49" s="277"/>
    </row>
    <row r="50" spans="1:15" ht="9.9499999999999993" customHeight="1" x14ac:dyDescent="0.2">
      <c r="E50" s="258"/>
      <c r="F50" s="257"/>
      <c r="G50" s="258"/>
      <c r="H50" s="257"/>
      <c r="K50" s="258"/>
      <c r="L50" s="257"/>
    </row>
    <row r="51" spans="1:15" s="277" customFormat="1" ht="17.25" customHeight="1" thickBot="1" x14ac:dyDescent="0.25">
      <c r="A51" s="397" t="s">
        <v>238</v>
      </c>
      <c r="C51" s="398"/>
      <c r="D51" s="398"/>
      <c r="E51" s="398"/>
      <c r="F51" s="398"/>
      <c r="G51" s="398"/>
      <c r="H51" s="398"/>
      <c r="I51" s="398"/>
      <c r="J51" s="398"/>
      <c r="K51" s="398"/>
      <c r="L51" s="398"/>
      <c r="M51" s="398"/>
      <c r="N51" s="398"/>
    </row>
    <row r="52" spans="1:15" s="239" customFormat="1" ht="33" customHeight="1" thickTop="1" x14ac:dyDescent="0.2">
      <c r="A52" s="260"/>
      <c r="B52" s="581"/>
      <c r="C52" s="582"/>
      <c r="D52" s="582"/>
      <c r="E52" s="582"/>
      <c r="F52" s="582"/>
      <c r="G52" s="582"/>
      <c r="H52" s="582"/>
      <c r="I52" s="582"/>
      <c r="J52" s="582"/>
      <c r="K52" s="582"/>
      <c r="L52" s="582"/>
      <c r="M52" s="583"/>
      <c r="N52" s="399"/>
    </row>
    <row r="53" spans="1:15" s="239" customFormat="1" ht="33" customHeight="1" thickBot="1" x14ac:dyDescent="0.25">
      <c r="A53" s="260"/>
      <c r="B53" s="587"/>
      <c r="C53" s="588"/>
      <c r="D53" s="588"/>
      <c r="E53" s="588"/>
      <c r="F53" s="588"/>
      <c r="G53" s="588"/>
      <c r="H53" s="588"/>
      <c r="I53" s="588"/>
      <c r="J53" s="588"/>
      <c r="K53" s="588"/>
      <c r="L53" s="588"/>
      <c r="M53" s="589"/>
      <c r="N53" s="399"/>
    </row>
    <row r="54" spans="1:15" s="239" customFormat="1" ht="9.9499999999999993" customHeight="1" thickTop="1" x14ac:dyDescent="0.2">
      <c r="A54" s="260"/>
      <c r="B54" s="275"/>
      <c r="C54" s="275"/>
      <c r="D54" s="275"/>
      <c r="E54" s="275"/>
      <c r="F54" s="275"/>
      <c r="G54" s="275"/>
      <c r="H54" s="275"/>
      <c r="I54" s="275"/>
      <c r="J54" s="275"/>
      <c r="K54" s="275"/>
      <c r="L54" s="275"/>
      <c r="M54" s="275"/>
      <c r="N54" s="399"/>
    </row>
    <row r="55" spans="1:15" s="239" customFormat="1" ht="9.9499999999999993" customHeight="1" x14ac:dyDescent="0.2">
      <c r="A55" s="260"/>
      <c r="B55" s="275"/>
      <c r="C55" s="275"/>
      <c r="D55" s="275"/>
      <c r="E55" s="275"/>
      <c r="F55" s="275"/>
      <c r="G55" s="275"/>
      <c r="H55" s="275"/>
      <c r="I55" s="275"/>
      <c r="J55" s="275"/>
      <c r="K55" s="275"/>
      <c r="L55" s="275"/>
      <c r="M55" s="275"/>
      <c r="N55" s="399"/>
    </row>
    <row r="56" spans="1:15" ht="20.100000000000001" customHeight="1" x14ac:dyDescent="0.2">
      <c r="A56" s="270" t="s">
        <v>507</v>
      </c>
      <c r="B56" s="246"/>
      <c r="H56" s="246"/>
    </row>
    <row r="57" spans="1:15" ht="9.9499999999999993" customHeight="1" thickBot="1" x14ac:dyDescent="0.25">
      <c r="B57" s="269"/>
    </row>
    <row r="58" spans="1:15" s="255" customFormat="1" ht="40.5" customHeight="1" thickTop="1" thickBot="1" x14ac:dyDescent="0.3">
      <c r="B58" s="805" t="s">
        <v>499</v>
      </c>
      <c r="C58" s="805"/>
      <c r="D58" s="805"/>
      <c r="E58" s="400"/>
      <c r="F58" s="94"/>
      <c r="G58" s="255" t="s">
        <v>485</v>
      </c>
      <c r="H58" s="246"/>
      <c r="J58" s="633"/>
      <c r="K58" s="634"/>
      <c r="L58" s="634"/>
      <c r="M58" s="634"/>
      <c r="N58" s="634"/>
      <c r="O58" s="635"/>
    </row>
    <row r="59" spans="1:15" ht="9.9499999999999993" customHeight="1" thickTop="1" thickBot="1" x14ac:dyDescent="0.25">
      <c r="B59" s="269"/>
    </row>
    <row r="60" spans="1:15" ht="20.100000000000001" customHeight="1" thickTop="1" thickBot="1" x14ac:dyDescent="0.25">
      <c r="B60" s="246" t="s">
        <v>489</v>
      </c>
      <c r="C60" s="279"/>
      <c r="F60" s="18"/>
      <c r="G60" s="237" t="s">
        <v>485</v>
      </c>
      <c r="H60" s="246"/>
      <c r="J60" s="629"/>
      <c r="K60" s="630"/>
      <c r="L60" s="630"/>
      <c r="M60" s="630"/>
      <c r="N60" s="630"/>
      <c r="O60" s="631"/>
    </row>
    <row r="61" spans="1:15" ht="9.9499999999999993" customHeight="1" thickTop="1" x14ac:dyDescent="0.2">
      <c r="B61" s="269"/>
    </row>
    <row r="62" spans="1:15" ht="9.9499999999999993" customHeight="1" thickBot="1" x14ac:dyDescent="0.25">
      <c r="F62" s="258"/>
      <c r="G62" s="257"/>
      <c r="H62" s="258"/>
      <c r="I62" s="257"/>
      <c r="L62" s="258"/>
      <c r="M62" s="257"/>
    </row>
    <row r="63" spans="1:15" ht="20.100000000000001" customHeight="1" thickTop="1" thickBot="1" x14ac:dyDescent="0.25">
      <c r="A63" s="270" t="s">
        <v>508</v>
      </c>
      <c r="B63" s="246"/>
      <c r="F63" s="18"/>
      <c r="G63" s="237" t="s">
        <v>485</v>
      </c>
      <c r="H63" s="246"/>
      <c r="J63" s="629"/>
      <c r="K63" s="630"/>
      <c r="L63" s="630"/>
      <c r="M63" s="630"/>
      <c r="N63" s="630"/>
      <c r="O63" s="631"/>
    </row>
    <row r="64" spans="1:15" ht="9.9499999999999993" customHeight="1" thickTop="1" x14ac:dyDescent="0.2">
      <c r="B64" s="269"/>
    </row>
    <row r="65" spans="1:15" ht="9.9499999999999993" customHeight="1" thickBot="1" x14ac:dyDescent="0.25">
      <c r="B65" s="269"/>
    </row>
    <row r="66" spans="1:15" s="273" customFormat="1" ht="20.100000000000001" customHeight="1" thickTop="1" thickBot="1" x14ac:dyDescent="0.3">
      <c r="A66" s="401" t="s">
        <v>509</v>
      </c>
      <c r="B66" s="246"/>
      <c r="F66" s="18"/>
      <c r="G66" s="273" t="s">
        <v>485</v>
      </c>
      <c r="H66" s="246"/>
      <c r="J66" s="629"/>
      <c r="K66" s="630"/>
      <c r="L66" s="630"/>
      <c r="M66" s="630"/>
      <c r="N66" s="630"/>
      <c r="O66" s="631"/>
    </row>
    <row r="67" spans="1:15" s="273" customFormat="1" ht="9.9499999999999993" customHeight="1" thickTop="1" x14ac:dyDescent="0.25">
      <c r="B67" s="280"/>
    </row>
    <row r="68" spans="1:15" ht="9.9499999999999993" customHeight="1" thickBot="1" x14ac:dyDescent="0.25">
      <c r="B68" s="269"/>
    </row>
    <row r="69" spans="1:15" s="255" customFormat="1" ht="20.100000000000001" customHeight="1" thickTop="1" thickBot="1" x14ac:dyDescent="0.3">
      <c r="A69" s="265" t="s">
        <v>510</v>
      </c>
      <c r="B69" s="246"/>
      <c r="F69" s="18"/>
      <c r="G69" s="255" t="s">
        <v>484</v>
      </c>
      <c r="H69" s="246"/>
      <c r="K69" s="629"/>
      <c r="L69" s="630"/>
      <c r="M69" s="630"/>
      <c r="N69" s="630"/>
      <c r="O69" s="631"/>
    </row>
    <row r="70" spans="1:15" ht="9.9499999999999993" customHeight="1" thickTop="1" x14ac:dyDescent="0.2">
      <c r="B70" s="269"/>
    </row>
    <row r="71" spans="1:15" ht="9.9499999999999993" customHeight="1" thickBot="1" x14ac:dyDescent="0.25">
      <c r="B71" s="269"/>
    </row>
    <row r="72" spans="1:15" ht="20.100000000000001" customHeight="1" thickTop="1" thickBot="1" x14ac:dyDescent="0.25">
      <c r="A72" s="270" t="s">
        <v>511</v>
      </c>
      <c r="B72" s="246"/>
      <c r="F72" s="18"/>
      <c r="G72" s="237" t="s">
        <v>483</v>
      </c>
      <c r="H72" s="246"/>
      <c r="K72" s="641"/>
      <c r="L72" s="642"/>
      <c r="M72" s="642"/>
      <c r="N72" s="642"/>
      <c r="O72" s="643"/>
    </row>
    <row r="73" spans="1:15" s="239" customFormat="1" ht="9.9499999999999993" customHeight="1" thickTop="1" x14ac:dyDescent="0.2">
      <c r="A73" s="260"/>
      <c r="B73" s="275"/>
      <c r="C73" s="275"/>
      <c r="D73" s="275"/>
      <c r="E73" s="275"/>
      <c r="F73" s="275"/>
      <c r="G73" s="275"/>
      <c r="H73" s="275"/>
      <c r="I73" s="275"/>
      <c r="J73" s="275"/>
      <c r="K73" s="275"/>
      <c r="L73" s="275"/>
      <c r="M73" s="275"/>
      <c r="N73" s="399"/>
    </row>
    <row r="74" spans="1:15" ht="9.9499999999999993" customHeight="1" x14ac:dyDescent="0.2">
      <c r="A74" s="252"/>
      <c r="B74" s="252"/>
      <c r="C74" s="252"/>
      <c r="D74" s="252"/>
      <c r="E74" s="252"/>
      <c r="F74" s="252"/>
      <c r="G74" s="252"/>
      <c r="H74" s="252"/>
      <c r="I74" s="252"/>
      <c r="J74" s="252"/>
      <c r="K74" s="252"/>
      <c r="L74" s="252"/>
      <c r="M74" s="252"/>
      <c r="N74" s="252"/>
      <c r="O74" s="284"/>
    </row>
    <row r="75" spans="1:15" ht="9.9499999999999993" customHeight="1" x14ac:dyDescent="0.2">
      <c r="A75" s="252"/>
      <c r="B75" s="252"/>
      <c r="C75" s="252"/>
      <c r="D75" s="252"/>
      <c r="E75" s="252"/>
      <c r="F75" s="252"/>
      <c r="G75" s="252"/>
      <c r="H75" s="252"/>
      <c r="I75" s="252"/>
      <c r="J75" s="252"/>
      <c r="K75" s="252"/>
      <c r="L75" s="252"/>
      <c r="M75" s="252"/>
      <c r="N75" s="252"/>
      <c r="O75" s="284"/>
    </row>
    <row r="76" spans="1:15" ht="15.95" customHeight="1" x14ac:dyDescent="0.2">
      <c r="A76" s="624" t="s">
        <v>337</v>
      </c>
      <c r="B76" s="624"/>
      <c r="C76" s="624"/>
      <c r="D76" s="624"/>
      <c r="E76" s="624"/>
      <c r="F76" s="624"/>
      <c r="G76" s="624"/>
      <c r="H76" s="624"/>
      <c r="I76" s="624"/>
      <c r="J76" s="624"/>
      <c r="K76" s="624"/>
      <c r="L76" s="624"/>
      <c r="M76" s="624"/>
      <c r="N76" s="624"/>
      <c r="O76" s="284"/>
    </row>
    <row r="77" spans="1:15" ht="9.9499999999999993" customHeight="1" x14ac:dyDescent="0.2">
      <c r="A77" s="252"/>
      <c r="B77" s="252"/>
      <c r="C77" s="252"/>
      <c r="D77" s="252"/>
      <c r="E77" s="252"/>
      <c r="F77" s="252"/>
      <c r="G77" s="252"/>
      <c r="H77" s="252"/>
      <c r="I77" s="252"/>
      <c r="J77" s="252"/>
      <c r="K77" s="252"/>
      <c r="L77" s="252"/>
      <c r="M77" s="252"/>
      <c r="N77" s="252"/>
      <c r="O77" s="284"/>
    </row>
    <row r="78" spans="1:15" s="403" customFormat="1" ht="30" customHeight="1" x14ac:dyDescent="0.2">
      <c r="A78" s="783" t="s">
        <v>339</v>
      </c>
      <c r="B78" s="649"/>
      <c r="C78" s="774" t="str">
        <f>IF('Fiche 3-1'!C590&lt;&gt;"",'Fiche 3-1'!C590,"")</f>
        <v/>
      </c>
      <c r="D78" s="775"/>
      <c r="E78" s="775"/>
      <c r="F78" s="775"/>
      <c r="G78" s="775"/>
      <c r="H78" s="775"/>
      <c r="I78" s="775"/>
      <c r="J78" s="775"/>
      <c r="K78" s="775"/>
      <c r="L78" s="775"/>
      <c r="M78" s="776"/>
      <c r="N78" s="402"/>
    </row>
    <row r="79" spans="1:15" s="403" customFormat="1" ht="30" customHeight="1" x14ac:dyDescent="0.2">
      <c r="C79" s="777"/>
      <c r="D79" s="778"/>
      <c r="E79" s="778"/>
      <c r="F79" s="778"/>
      <c r="G79" s="778"/>
      <c r="H79" s="778"/>
      <c r="I79" s="778"/>
      <c r="J79" s="778"/>
      <c r="K79" s="778"/>
      <c r="L79" s="778"/>
      <c r="M79" s="779"/>
      <c r="N79" s="402"/>
    </row>
    <row r="80" spans="1:15" s="403" customFormat="1" ht="30" customHeight="1" x14ac:dyDescent="0.2">
      <c r="C80" s="780"/>
      <c r="D80" s="781"/>
      <c r="E80" s="781"/>
      <c r="F80" s="781"/>
      <c r="G80" s="781"/>
      <c r="H80" s="781"/>
      <c r="I80" s="781"/>
      <c r="J80" s="781"/>
      <c r="K80" s="781"/>
      <c r="L80" s="781"/>
      <c r="M80" s="782"/>
      <c r="N80" s="402"/>
    </row>
    <row r="81" spans="1:15" s="403" customFormat="1" ht="9.9499999999999993" customHeight="1" thickBot="1" x14ac:dyDescent="0.25"/>
    <row r="82" spans="1:15" s="403" customFormat="1" ht="18.75" customHeight="1" thickTop="1" thickBot="1" x14ac:dyDescent="0.25">
      <c r="A82" s="403" t="s">
        <v>338</v>
      </c>
      <c r="G82" s="20"/>
    </row>
    <row r="83" spans="1:15" s="403" customFormat="1" ht="9.9499999999999993" customHeight="1" thickTop="1" thickBot="1" x14ac:dyDescent="0.25"/>
    <row r="84" spans="1:15" s="403" customFormat="1" ht="30" customHeight="1" thickTop="1" x14ac:dyDescent="0.2">
      <c r="A84" s="783" t="s">
        <v>326</v>
      </c>
      <c r="B84" s="784"/>
      <c r="C84" s="581"/>
      <c r="D84" s="582"/>
      <c r="E84" s="582"/>
      <c r="F84" s="582"/>
      <c r="G84" s="582"/>
      <c r="H84" s="582"/>
      <c r="I84" s="582"/>
      <c r="J84" s="582"/>
      <c r="K84" s="582"/>
      <c r="L84" s="582"/>
      <c r="M84" s="583"/>
      <c r="N84" s="404"/>
    </row>
    <row r="85" spans="1:15" s="403" customFormat="1" ht="30" customHeight="1" x14ac:dyDescent="0.2">
      <c r="A85" s="783"/>
      <c r="B85" s="784"/>
      <c r="C85" s="584"/>
      <c r="D85" s="585"/>
      <c r="E85" s="585"/>
      <c r="F85" s="585"/>
      <c r="G85" s="585"/>
      <c r="H85" s="585"/>
      <c r="I85" s="585"/>
      <c r="J85" s="585"/>
      <c r="K85" s="585"/>
      <c r="L85" s="585"/>
      <c r="M85" s="586"/>
      <c r="N85" s="404"/>
    </row>
    <row r="86" spans="1:15" s="403" customFormat="1" ht="30" customHeight="1" thickBot="1" x14ac:dyDescent="0.25">
      <c r="C86" s="587"/>
      <c r="D86" s="588"/>
      <c r="E86" s="588"/>
      <c r="F86" s="588"/>
      <c r="G86" s="588"/>
      <c r="H86" s="588"/>
      <c r="I86" s="588"/>
      <c r="J86" s="588"/>
      <c r="K86" s="588"/>
      <c r="L86" s="588"/>
      <c r="M86" s="589"/>
      <c r="N86" s="404"/>
    </row>
    <row r="87" spans="1:15" s="403" customFormat="1" ht="9.9499999999999993" customHeight="1" thickTop="1" thickBot="1" x14ac:dyDescent="0.25"/>
    <row r="88" spans="1:15" s="403" customFormat="1" ht="34.5" customHeight="1" thickTop="1" thickBot="1" x14ac:dyDescent="0.25">
      <c r="A88" s="260" t="s">
        <v>340</v>
      </c>
      <c r="E88" s="632"/>
      <c r="F88" s="613"/>
      <c r="G88" s="613"/>
      <c r="H88" s="613"/>
      <c r="I88" s="613"/>
      <c r="J88" s="613"/>
      <c r="K88" s="613"/>
      <c r="L88" s="613"/>
      <c r="M88" s="614"/>
    </row>
    <row r="89" spans="1:15" s="403" customFormat="1" ht="15.75" customHeight="1" thickTop="1" thickBot="1" x14ac:dyDescent="0.25"/>
    <row r="90" spans="1:15" s="403" customFormat="1" ht="23.25" customHeight="1" thickTop="1" thickBot="1" x14ac:dyDescent="0.25">
      <c r="A90" s="260" t="s">
        <v>194</v>
      </c>
      <c r="D90" s="260" t="s">
        <v>319</v>
      </c>
      <c r="E90" s="757" t="str">
        <f>IF('Fiche 3-1'!K595&lt;&gt;"",'Fiche 3-1'!K595,"")</f>
        <v/>
      </c>
      <c r="F90" s="758"/>
      <c r="H90" s="830" t="s">
        <v>800</v>
      </c>
      <c r="I90" s="830"/>
      <c r="J90" s="185"/>
    </row>
    <row r="91" spans="1:15" s="403" customFormat="1" ht="9.9499999999999993" customHeight="1" thickTop="1" x14ac:dyDescent="0.2"/>
    <row r="92" spans="1:15" s="403" customFormat="1" ht="9.9499999999999993" customHeight="1" x14ac:dyDescent="0.2"/>
    <row r="93" spans="1:15" ht="15.95" customHeight="1" x14ac:dyDescent="0.2">
      <c r="A93" s="799" t="s">
        <v>70</v>
      </c>
      <c r="B93" s="624"/>
      <c r="C93" s="624"/>
      <c r="D93" s="624"/>
      <c r="E93" s="624"/>
      <c r="F93" s="624"/>
      <c r="G93" s="624"/>
      <c r="H93" s="624"/>
      <c r="I93" s="624"/>
      <c r="J93" s="624"/>
      <c r="K93" s="624"/>
      <c r="L93" s="624"/>
      <c r="M93" s="624"/>
      <c r="N93" s="624"/>
      <c r="O93" s="405"/>
    </row>
    <row r="94" spans="1:15" ht="9.9499999999999993" customHeight="1" x14ac:dyDescent="0.2">
      <c r="A94" s="252"/>
      <c r="B94" s="252"/>
      <c r="C94" s="252"/>
      <c r="D94" s="252"/>
      <c r="E94" s="252"/>
      <c r="F94" s="252"/>
      <c r="G94" s="252"/>
      <c r="H94" s="252"/>
      <c r="I94" s="252"/>
      <c r="J94" s="252"/>
      <c r="K94" s="252"/>
      <c r="L94" s="252"/>
      <c r="M94" s="252"/>
      <c r="N94" s="252"/>
      <c r="O94" s="252"/>
    </row>
    <row r="95" spans="1:15" ht="8.1" customHeight="1" x14ac:dyDescent="0.2">
      <c r="A95" s="288"/>
      <c r="B95" s="288"/>
      <c r="C95" s="288"/>
      <c r="D95" s="288"/>
      <c r="E95" s="288"/>
      <c r="F95" s="288"/>
      <c r="G95" s="288"/>
      <c r="H95" s="288"/>
      <c r="I95" s="288"/>
      <c r="J95" s="288"/>
      <c r="K95" s="288"/>
      <c r="L95" s="288"/>
      <c r="M95" s="288"/>
      <c r="N95" s="288"/>
    </row>
    <row r="96" spans="1:15" ht="20.100000000000001" customHeight="1" x14ac:dyDescent="0.2">
      <c r="A96" s="289" t="s">
        <v>71</v>
      </c>
      <c r="B96" s="288"/>
      <c r="C96" s="288"/>
      <c r="D96" s="740" t="str">
        <f>+IF('Fiche 3-1'!E133&lt;&gt;"",'Fiche 3-1'!E133,"")</f>
        <v/>
      </c>
      <c r="E96" s="741"/>
      <c r="F96" s="741"/>
      <c r="G96" s="741"/>
      <c r="H96" s="741"/>
      <c r="I96" s="741"/>
      <c r="J96" s="741"/>
      <c r="K96" s="741"/>
      <c r="L96" s="741"/>
      <c r="M96" s="742"/>
      <c r="N96" s="288"/>
    </row>
    <row r="97" spans="1:14" ht="8.1" customHeight="1" x14ac:dyDescent="0.2">
      <c r="A97" s="288"/>
      <c r="B97" s="288"/>
      <c r="C97" s="288"/>
      <c r="D97" s="288"/>
      <c r="E97" s="288"/>
      <c r="F97" s="288"/>
      <c r="G97" s="288"/>
      <c r="H97" s="288"/>
      <c r="I97" s="288"/>
      <c r="J97" s="288"/>
      <c r="K97" s="288"/>
      <c r="L97" s="288"/>
      <c r="M97" s="288"/>
      <c r="N97" s="288"/>
    </row>
    <row r="98" spans="1:14" ht="9.9499999999999993" customHeight="1" x14ac:dyDescent="0.2"/>
    <row r="99" spans="1:14" ht="47.25" customHeight="1" x14ac:dyDescent="0.2">
      <c r="A99" s="246" t="s">
        <v>17</v>
      </c>
      <c r="B99" s="743" t="str">
        <f>IF('Fiche 3-1'!C136&lt;&gt;"",'Fiche 3-1'!C136,"")</f>
        <v/>
      </c>
      <c r="C99" s="743"/>
      <c r="D99" s="743"/>
      <c r="E99" s="743"/>
      <c r="F99" s="743"/>
      <c r="G99" s="743"/>
      <c r="H99" s="743"/>
      <c r="I99" s="743"/>
      <c r="J99" s="743"/>
      <c r="K99" s="743"/>
      <c r="L99" s="743"/>
      <c r="M99" s="743"/>
      <c r="N99" s="743"/>
    </row>
    <row r="100" spans="1:14" ht="9.9499999999999993" customHeight="1" x14ac:dyDescent="0.2">
      <c r="A100" s="246"/>
      <c r="B100" s="249"/>
      <c r="C100" s="249"/>
      <c r="D100" s="249"/>
      <c r="E100" s="249"/>
      <c r="F100" s="249"/>
      <c r="G100" s="249"/>
      <c r="H100" s="249"/>
      <c r="I100" s="249"/>
      <c r="J100" s="249"/>
      <c r="K100" s="249"/>
      <c r="L100" s="249"/>
      <c r="M100" s="249"/>
      <c r="N100" s="249"/>
    </row>
    <row r="101" spans="1:14" ht="13.5" thickBot="1" x14ac:dyDescent="0.25">
      <c r="A101" s="262"/>
      <c r="B101" s="291"/>
      <c r="C101" s="249"/>
    </row>
    <row r="102" spans="1:14" ht="20.100000000000001" customHeight="1" thickTop="1" thickBot="1" x14ac:dyDescent="0.25">
      <c r="A102" s="262" t="s">
        <v>195</v>
      </c>
      <c r="B102" s="311"/>
      <c r="C102" s="277"/>
      <c r="D102" s="406" t="s">
        <v>239</v>
      </c>
      <c r="E102" s="208">
        <f>IF('Fiche 3-1'!E157&lt;&gt;"",'Fiche 3-1'!E157,"")</f>
        <v>1</v>
      </c>
      <c r="F102" s="277"/>
      <c r="G102" s="299" t="s">
        <v>196</v>
      </c>
      <c r="H102" s="209"/>
    </row>
    <row r="103" spans="1:14" ht="20.100000000000001" customHeight="1" thickTop="1" x14ac:dyDescent="0.2">
      <c r="A103" s="397"/>
      <c r="B103" s="311"/>
      <c r="C103" s="277"/>
      <c r="D103" s="277"/>
      <c r="E103" s="277"/>
      <c r="F103" s="277"/>
    </row>
    <row r="104" spans="1:14" ht="20.100000000000001" customHeight="1" thickBot="1" x14ac:dyDescent="0.25">
      <c r="A104" s="397" t="s">
        <v>240</v>
      </c>
      <c r="B104" s="311"/>
      <c r="C104" s="277"/>
      <c r="D104" s="277"/>
      <c r="E104" s="277"/>
      <c r="F104" s="277"/>
    </row>
    <row r="105" spans="1:14" ht="30" customHeight="1" thickTop="1" x14ac:dyDescent="0.2">
      <c r="A105" s="297"/>
      <c r="B105" s="581"/>
      <c r="C105" s="582"/>
      <c r="D105" s="582"/>
      <c r="E105" s="582"/>
      <c r="F105" s="582"/>
      <c r="G105" s="582"/>
      <c r="H105" s="582"/>
      <c r="I105" s="582"/>
      <c r="J105" s="582"/>
      <c r="K105" s="582"/>
      <c r="L105" s="582"/>
      <c r="M105" s="582"/>
      <c r="N105" s="583"/>
    </row>
    <row r="106" spans="1:14" ht="30" customHeight="1" x14ac:dyDescent="0.2">
      <c r="B106" s="584"/>
      <c r="C106" s="585"/>
      <c r="D106" s="585"/>
      <c r="E106" s="585"/>
      <c r="F106" s="585"/>
      <c r="G106" s="585"/>
      <c r="H106" s="585"/>
      <c r="I106" s="585"/>
      <c r="J106" s="585"/>
      <c r="K106" s="585"/>
      <c r="L106" s="585"/>
      <c r="M106" s="585"/>
      <c r="N106" s="586"/>
    </row>
    <row r="107" spans="1:14" ht="30" customHeight="1" thickBot="1" x14ac:dyDescent="0.25">
      <c r="B107" s="587"/>
      <c r="C107" s="588"/>
      <c r="D107" s="588"/>
      <c r="E107" s="588"/>
      <c r="F107" s="588"/>
      <c r="G107" s="588"/>
      <c r="H107" s="588"/>
      <c r="I107" s="588"/>
      <c r="J107" s="588"/>
      <c r="K107" s="588"/>
      <c r="L107" s="588"/>
      <c r="M107" s="588"/>
      <c r="N107" s="589"/>
    </row>
    <row r="108" spans="1:14" ht="9.9499999999999993" customHeight="1" thickTop="1" thickBot="1" x14ac:dyDescent="0.25">
      <c r="B108" s="298"/>
      <c r="C108" s="298"/>
      <c r="D108" s="298"/>
      <c r="E108" s="298"/>
      <c r="F108" s="298"/>
      <c r="G108" s="298"/>
      <c r="H108" s="298"/>
      <c r="I108" s="298"/>
      <c r="J108" s="298"/>
      <c r="K108" s="298"/>
      <c r="L108" s="298"/>
      <c r="M108" s="298"/>
      <c r="N108" s="298"/>
    </row>
    <row r="109" spans="1:14" ht="20.100000000000001" customHeight="1" thickTop="1" thickBot="1" x14ac:dyDescent="0.25">
      <c r="A109" s="246" t="s">
        <v>18</v>
      </c>
      <c r="D109" s="407" t="str">
        <f>IF('Fiche 3-1'!E160&lt;&gt;"",'Fiche 3-1'!E160,"")</f>
        <v/>
      </c>
      <c r="G109" s="246" t="s">
        <v>19</v>
      </c>
      <c r="I109" s="21"/>
    </row>
    <row r="110" spans="1:14" ht="9.9499999999999993" customHeight="1" thickTop="1" x14ac:dyDescent="0.2"/>
    <row r="111" spans="1:14" ht="13.5" thickBot="1" x14ac:dyDescent="0.25">
      <c r="A111" s="262" t="s">
        <v>20</v>
      </c>
    </row>
    <row r="112" spans="1:14" ht="35.1" customHeight="1" thickTop="1" x14ac:dyDescent="0.2">
      <c r="B112" s="581"/>
      <c r="C112" s="582"/>
      <c r="D112" s="582"/>
      <c r="E112" s="582"/>
      <c r="F112" s="582"/>
      <c r="G112" s="582"/>
      <c r="H112" s="582"/>
      <c r="I112" s="582"/>
      <c r="J112" s="582"/>
      <c r="K112" s="582"/>
      <c r="L112" s="582"/>
      <c r="M112" s="582"/>
      <c r="N112" s="583"/>
    </row>
    <row r="113" spans="1:14" ht="35.1" customHeight="1" x14ac:dyDescent="0.2">
      <c r="B113" s="584"/>
      <c r="C113" s="585"/>
      <c r="D113" s="585"/>
      <c r="E113" s="585"/>
      <c r="F113" s="585"/>
      <c r="G113" s="585"/>
      <c r="H113" s="585"/>
      <c r="I113" s="585"/>
      <c r="J113" s="585"/>
      <c r="K113" s="585"/>
      <c r="L113" s="585"/>
      <c r="M113" s="585"/>
      <c r="N113" s="586"/>
    </row>
    <row r="114" spans="1:14" s="255" customFormat="1" ht="35.1" customHeight="1" thickBot="1" x14ac:dyDescent="0.3">
      <c r="B114" s="587"/>
      <c r="C114" s="588"/>
      <c r="D114" s="588"/>
      <c r="E114" s="588"/>
      <c r="F114" s="588"/>
      <c r="G114" s="588"/>
      <c r="H114" s="588"/>
      <c r="I114" s="588"/>
      <c r="J114" s="588"/>
      <c r="K114" s="588"/>
      <c r="L114" s="588"/>
      <c r="M114" s="588"/>
      <c r="N114" s="589"/>
    </row>
    <row r="115" spans="1:14" s="284" customFormat="1" ht="9.9499999999999993" customHeight="1" thickTop="1" x14ac:dyDescent="0.25">
      <c r="B115" s="278"/>
      <c r="C115" s="278"/>
      <c r="D115" s="278"/>
      <c r="E115" s="278"/>
      <c r="F115" s="278"/>
      <c r="G115" s="278"/>
      <c r="H115" s="278"/>
      <c r="I115" s="278"/>
      <c r="J115" s="278"/>
      <c r="K115" s="278"/>
      <c r="L115" s="278"/>
      <c r="M115" s="278"/>
      <c r="N115" s="278"/>
    </row>
    <row r="116" spans="1:14" s="284" customFormat="1" ht="20.100000000000001" customHeight="1" thickBot="1" x14ac:dyDescent="0.3">
      <c r="A116" s="260" t="s">
        <v>301</v>
      </c>
      <c r="B116" s="278"/>
      <c r="C116" s="278"/>
      <c r="D116" s="278"/>
      <c r="E116" s="278"/>
      <c r="F116" s="278"/>
      <c r="G116" s="278"/>
      <c r="H116" s="278"/>
      <c r="I116" s="278"/>
      <c r="J116" s="278"/>
      <c r="K116" s="278"/>
      <c r="L116" s="278"/>
      <c r="M116" s="278"/>
      <c r="N116" s="278"/>
    </row>
    <row r="117" spans="1:14" s="284" customFormat="1" ht="35.1" customHeight="1" thickTop="1" x14ac:dyDescent="0.25">
      <c r="B117" s="790"/>
      <c r="C117" s="791"/>
      <c r="D117" s="791"/>
      <c r="E117" s="791"/>
      <c r="F117" s="791"/>
      <c r="G117" s="791"/>
      <c r="H117" s="791"/>
      <c r="I117" s="791"/>
      <c r="J117" s="791"/>
      <c r="K117" s="791"/>
      <c r="L117" s="791"/>
      <c r="M117" s="791"/>
      <c r="N117" s="792"/>
    </row>
    <row r="118" spans="1:14" s="284" customFormat="1" ht="35.1" customHeight="1" x14ac:dyDescent="0.25">
      <c r="B118" s="793"/>
      <c r="C118" s="794"/>
      <c r="D118" s="794"/>
      <c r="E118" s="794"/>
      <c r="F118" s="794"/>
      <c r="G118" s="794"/>
      <c r="H118" s="794"/>
      <c r="I118" s="794"/>
      <c r="J118" s="794"/>
      <c r="K118" s="794"/>
      <c r="L118" s="794"/>
      <c r="M118" s="794"/>
      <c r="N118" s="795"/>
    </row>
    <row r="119" spans="1:14" s="284" customFormat="1" ht="35.1" customHeight="1" thickBot="1" x14ac:dyDescent="0.3">
      <c r="B119" s="796"/>
      <c r="C119" s="797"/>
      <c r="D119" s="797"/>
      <c r="E119" s="797"/>
      <c r="F119" s="797"/>
      <c r="G119" s="797"/>
      <c r="H119" s="797"/>
      <c r="I119" s="797"/>
      <c r="J119" s="797"/>
      <c r="K119" s="797"/>
      <c r="L119" s="797"/>
      <c r="M119" s="797"/>
      <c r="N119" s="798"/>
    </row>
    <row r="120" spans="1:14" s="284" customFormat="1" ht="9.9499999999999993" customHeight="1" thickTop="1" thickBot="1" x14ac:dyDescent="0.3">
      <c r="B120" s="278"/>
      <c r="C120" s="278"/>
      <c r="D120" s="278"/>
      <c r="E120" s="278"/>
      <c r="F120" s="278"/>
      <c r="G120" s="278"/>
      <c r="H120" s="278"/>
      <c r="I120" s="278"/>
      <c r="J120" s="278"/>
      <c r="K120" s="278"/>
      <c r="L120" s="278"/>
      <c r="M120" s="278"/>
      <c r="N120" s="278"/>
    </row>
    <row r="121" spans="1:14" s="284" customFormat="1" ht="20.100000000000001" customHeight="1" thickTop="1" thickBot="1" x14ac:dyDescent="0.3">
      <c r="A121" s="260" t="s">
        <v>241</v>
      </c>
      <c r="B121" s="278"/>
      <c r="C121" s="278"/>
      <c r="D121" s="278"/>
      <c r="E121" s="408" t="s">
        <v>242</v>
      </c>
      <c r="F121" s="208">
        <f>IF('Fiche 3-1'!F142&lt;&gt;"",'Fiche 3-1'!F142,"")</f>
        <v>1</v>
      </c>
      <c r="G121" s="278"/>
      <c r="H121" s="408" t="s">
        <v>316</v>
      </c>
      <c r="I121" s="209"/>
      <c r="J121" s="409" t="s">
        <v>333</v>
      </c>
      <c r="K121" s="209"/>
      <c r="L121" s="803" t="s">
        <v>334</v>
      </c>
      <c r="M121" s="804"/>
      <c r="N121" s="209"/>
    </row>
    <row r="122" spans="1:14" s="284" customFormat="1" ht="9.9499999999999993" customHeight="1" thickTop="1" x14ac:dyDescent="0.25">
      <c r="B122" s="278"/>
      <c r="C122" s="278"/>
      <c r="D122" s="278"/>
      <c r="E122" s="278"/>
      <c r="F122" s="278"/>
      <c r="G122" s="278"/>
      <c r="H122" s="278"/>
      <c r="I122" s="278"/>
      <c r="J122" s="278"/>
      <c r="K122" s="278"/>
      <c r="L122" s="278"/>
      <c r="M122" s="278"/>
      <c r="N122" s="278"/>
    </row>
    <row r="123" spans="1:14" s="284" customFormat="1" ht="20.100000000000001" customHeight="1" thickBot="1" x14ac:dyDescent="0.3">
      <c r="A123" s="410" t="s">
        <v>243</v>
      </c>
      <c r="B123" s="307"/>
      <c r="C123" s="307"/>
      <c r="D123" s="307"/>
      <c r="E123" s="307"/>
      <c r="F123" s="307"/>
      <c r="G123" s="307"/>
      <c r="H123" s="307"/>
      <c r="I123" s="307"/>
      <c r="J123" s="307"/>
      <c r="K123" s="278"/>
      <c r="L123" s="278"/>
      <c r="M123" s="278"/>
      <c r="N123" s="278"/>
    </row>
    <row r="124" spans="1:14" s="284" customFormat="1" ht="35.1" customHeight="1" thickTop="1" x14ac:dyDescent="0.25">
      <c r="A124" s="307"/>
      <c r="B124" s="581"/>
      <c r="C124" s="582"/>
      <c r="D124" s="582"/>
      <c r="E124" s="582"/>
      <c r="F124" s="582"/>
      <c r="G124" s="582"/>
      <c r="H124" s="582"/>
      <c r="I124" s="582"/>
      <c r="J124" s="582"/>
      <c r="K124" s="582"/>
      <c r="L124" s="582"/>
      <c r="M124" s="582"/>
      <c r="N124" s="583"/>
    </row>
    <row r="125" spans="1:14" s="284" customFormat="1" ht="35.1" customHeight="1" x14ac:dyDescent="0.25">
      <c r="A125" s="307"/>
      <c r="B125" s="584"/>
      <c r="C125" s="585"/>
      <c r="D125" s="585"/>
      <c r="E125" s="585"/>
      <c r="F125" s="585"/>
      <c r="G125" s="585"/>
      <c r="H125" s="585"/>
      <c r="I125" s="585"/>
      <c r="J125" s="585"/>
      <c r="K125" s="585"/>
      <c r="L125" s="585"/>
      <c r="M125" s="585"/>
      <c r="N125" s="586"/>
    </row>
    <row r="126" spans="1:14" ht="35.1" customHeight="1" thickBot="1" x14ac:dyDescent="0.25">
      <c r="A126" s="307"/>
      <c r="B126" s="587"/>
      <c r="C126" s="588"/>
      <c r="D126" s="588"/>
      <c r="E126" s="588"/>
      <c r="F126" s="588"/>
      <c r="G126" s="588"/>
      <c r="H126" s="588"/>
      <c r="I126" s="588"/>
      <c r="J126" s="588"/>
      <c r="K126" s="588"/>
      <c r="L126" s="588"/>
      <c r="M126" s="588"/>
      <c r="N126" s="589"/>
    </row>
    <row r="127" spans="1:14" s="283" customFormat="1" ht="20.100000000000001" customHeight="1" thickTop="1" x14ac:dyDescent="0.2">
      <c r="A127" s="307"/>
      <c r="B127" s="307"/>
      <c r="C127" s="307"/>
      <c r="D127" s="307"/>
      <c r="E127" s="307"/>
      <c r="F127" s="307"/>
      <c r="G127" s="307"/>
      <c r="H127" s="307"/>
      <c r="I127" s="307"/>
      <c r="J127" s="307"/>
      <c r="K127" s="239"/>
      <c r="L127" s="239"/>
      <c r="M127" s="239"/>
      <c r="N127" s="239"/>
    </row>
    <row r="128" spans="1:14" s="283" customFormat="1" ht="20.100000000000001" customHeight="1" x14ac:dyDescent="0.2">
      <c r="A128" s="260" t="s">
        <v>321</v>
      </c>
      <c r="B128" s="239"/>
      <c r="C128" s="239"/>
      <c r="D128" s="239"/>
      <c r="E128" s="239"/>
      <c r="F128" s="239"/>
      <c r="G128" s="239"/>
      <c r="H128" s="239"/>
      <c r="I128" s="239"/>
      <c r="J128" s="239"/>
      <c r="K128" s="239"/>
      <c r="L128" s="239"/>
      <c r="M128" s="239"/>
      <c r="N128" s="239"/>
    </row>
    <row r="129" spans="1:14" s="283" customFormat="1" ht="9.9499999999999993" customHeight="1" x14ac:dyDescent="0.2">
      <c r="A129" s="239"/>
      <c r="B129" s="239"/>
      <c r="C129" s="239"/>
      <c r="D129" s="239"/>
      <c r="E129" s="239"/>
      <c r="F129" s="239"/>
      <c r="G129" s="239"/>
      <c r="H129" s="239"/>
      <c r="I129" s="239"/>
      <c r="J129" s="239"/>
      <c r="K129" s="239"/>
      <c r="L129" s="239"/>
      <c r="M129" s="239"/>
      <c r="N129" s="239"/>
    </row>
    <row r="130" spans="1:14" s="283" customFormat="1" ht="29.25" customHeight="1" thickBot="1" x14ac:dyDescent="0.25">
      <c r="A130" s="239"/>
      <c r="B130" s="307"/>
      <c r="C130" s="307"/>
      <c r="D130" s="600" t="s">
        <v>314</v>
      </c>
      <c r="E130" s="600"/>
      <c r="F130" s="600" t="s">
        <v>320</v>
      </c>
      <c r="G130" s="600"/>
      <c r="H130" s="600" t="s">
        <v>315</v>
      </c>
      <c r="I130" s="600"/>
      <c r="J130" s="800" t="s">
        <v>232</v>
      </c>
      <c r="K130" s="801"/>
      <c r="L130" s="801"/>
      <c r="M130" s="801"/>
      <c r="N130" s="802"/>
    </row>
    <row r="131" spans="1:14" s="283" customFormat="1" ht="35.1" customHeight="1" thickTop="1" thickBot="1" x14ac:dyDescent="0.25">
      <c r="A131" s="239"/>
      <c r="B131" s="744"/>
      <c r="C131" s="744"/>
      <c r="D131" s="739">
        <f>IF('Fiche 3-1'!D189&lt;&gt;"",'Fiche 3-1'!D189,"")</f>
        <v>1</v>
      </c>
      <c r="E131" s="739"/>
      <c r="F131" s="739" t="str">
        <f>IF('Fiche 3-1'!G189&lt;&gt;"",'Fiche 3-1'!G189,"")</f>
        <v/>
      </c>
      <c r="G131" s="739"/>
      <c r="H131" s="738"/>
      <c r="I131" s="620"/>
      <c r="J131" s="621"/>
      <c r="K131" s="622"/>
      <c r="L131" s="622"/>
      <c r="M131" s="622"/>
      <c r="N131" s="623"/>
    </row>
    <row r="132" spans="1:14" s="283" customFormat="1" ht="35.1" customHeight="1" thickTop="1" thickBot="1" x14ac:dyDescent="0.25">
      <c r="A132" s="239"/>
      <c r="B132" s="744"/>
      <c r="C132" s="745"/>
      <c r="D132" s="739">
        <f>IF('Fiche 3-1'!D190&lt;&gt;"",'Fiche 3-1'!D190,"")</f>
        <v>2</v>
      </c>
      <c r="E132" s="739"/>
      <c r="F132" s="739" t="str">
        <f>IF('Fiche 3-1'!G190&lt;&gt;"",'Fiche 3-1'!G190,"")</f>
        <v/>
      </c>
      <c r="G132" s="739"/>
      <c r="H132" s="620"/>
      <c r="I132" s="605"/>
      <c r="J132" s="621"/>
      <c r="K132" s="622"/>
      <c r="L132" s="622"/>
      <c r="M132" s="622"/>
      <c r="N132" s="623"/>
    </row>
    <row r="133" spans="1:14" s="283" customFormat="1" ht="35.1" customHeight="1" thickTop="1" thickBot="1" x14ac:dyDescent="0.25">
      <c r="A133" s="239"/>
      <c r="B133" s="744"/>
      <c r="C133" s="745"/>
      <c r="D133" s="739">
        <f>IF('Fiche 3-1'!D191&lt;&gt;"",'Fiche 3-1'!D191,"")</f>
        <v>3</v>
      </c>
      <c r="E133" s="739"/>
      <c r="F133" s="739" t="str">
        <f>IF('Fiche 3-1'!G191&lt;&gt;"",'Fiche 3-1'!G191,"")</f>
        <v/>
      </c>
      <c r="G133" s="739"/>
      <c r="H133" s="620"/>
      <c r="I133" s="605"/>
      <c r="J133" s="621"/>
      <c r="K133" s="622"/>
      <c r="L133" s="622"/>
      <c r="M133" s="622"/>
      <c r="N133" s="623"/>
    </row>
    <row r="134" spans="1:14" s="277" customFormat="1" ht="9" customHeight="1" thickTop="1" x14ac:dyDescent="0.2">
      <c r="A134" s="239"/>
      <c r="B134" s="278"/>
      <c r="C134" s="411"/>
      <c r="D134" s="275"/>
      <c r="E134" s="275"/>
      <c r="F134" s="275"/>
      <c r="G134" s="275"/>
      <c r="H134" s="275"/>
      <c r="I134" s="275"/>
      <c r="J134" s="275"/>
      <c r="K134" s="275"/>
      <c r="L134" s="311"/>
      <c r="M134" s="239"/>
      <c r="N134" s="239"/>
    </row>
    <row r="135" spans="1:14" s="283" customFormat="1" ht="9.9499999999999993" customHeight="1" x14ac:dyDescent="0.2">
      <c r="A135" s="412" t="s">
        <v>312</v>
      </c>
      <c r="B135" s="309"/>
      <c r="C135" s="309"/>
      <c r="D135" s="310"/>
      <c r="E135" s="310"/>
      <c r="F135" s="310"/>
      <c r="G135" s="310"/>
      <c r="H135" s="310"/>
      <c r="I135" s="310"/>
      <c r="J135" s="311"/>
      <c r="K135" s="311"/>
      <c r="L135" s="311"/>
      <c r="M135" s="239"/>
      <c r="N135" s="239"/>
    </row>
    <row r="136" spans="1:14" s="283" customFormat="1" ht="9.9499999999999993" customHeight="1" x14ac:dyDescent="0.2">
      <c r="A136" s="239"/>
      <c r="B136" s="309"/>
      <c r="C136" s="309"/>
      <c r="D136" s="310"/>
      <c r="E136" s="310"/>
      <c r="F136" s="310"/>
      <c r="G136" s="310"/>
      <c r="H136" s="310"/>
      <c r="I136" s="310"/>
      <c r="J136" s="311"/>
      <c r="K136" s="311"/>
      <c r="L136" s="311"/>
      <c r="M136" s="239"/>
      <c r="N136" s="239"/>
    </row>
    <row r="137" spans="1:14" s="283" customFormat="1" ht="9.9499999999999993" customHeight="1" thickBot="1" x14ac:dyDescent="0.25">
      <c r="A137" s="239"/>
      <c r="B137" s="309"/>
      <c r="C137" s="309"/>
      <c r="D137" s="310"/>
      <c r="E137" s="310"/>
      <c r="F137" s="310"/>
      <c r="G137" s="310"/>
      <c r="H137" s="310"/>
      <c r="I137" s="310"/>
      <c r="J137" s="311"/>
      <c r="K137" s="311"/>
      <c r="L137" s="311"/>
      <c r="M137" s="239"/>
      <c r="N137" s="239"/>
    </row>
    <row r="138" spans="1:14" s="284" customFormat="1" ht="20.100000000000001" customHeight="1" thickTop="1" thickBot="1" x14ac:dyDescent="0.3">
      <c r="A138" s="246" t="s">
        <v>345</v>
      </c>
      <c r="B138" s="275"/>
      <c r="C138" s="275"/>
      <c r="D138" s="275"/>
      <c r="E138" s="207" t="str">
        <f>IF('Fiche 3-1'!F169&gt;0,'Fiche 3-1'!F169,"")</f>
        <v/>
      </c>
      <c r="F138" s="275"/>
      <c r="G138" s="246" t="s">
        <v>465</v>
      </c>
      <c r="H138" s="275"/>
      <c r="I138" s="275"/>
      <c r="J138" s="180"/>
      <c r="K138" s="184"/>
      <c r="L138" s="275"/>
      <c r="M138" s="275"/>
      <c r="N138" s="275"/>
    </row>
    <row r="139" spans="1:14" ht="9.9499999999999993" customHeight="1" thickTop="1" thickBot="1" x14ac:dyDescent="0.25"/>
    <row r="140" spans="1:14" s="283" customFormat="1" ht="20.100000000000001" hidden="1" customHeight="1" x14ac:dyDescent="0.2">
      <c r="A140" s="260" t="s">
        <v>276</v>
      </c>
      <c r="B140" s="239"/>
      <c r="C140" s="239"/>
      <c r="D140" s="239"/>
      <c r="E140" s="239"/>
      <c r="F140" s="239"/>
      <c r="G140" s="239"/>
      <c r="H140" s="239"/>
      <c r="I140" s="239"/>
      <c r="J140" s="239"/>
      <c r="K140" s="239"/>
      <c r="L140" s="239"/>
      <c r="M140" s="239"/>
      <c r="N140" s="239"/>
    </row>
    <row r="141" spans="1:14" s="283" customFormat="1" ht="20.100000000000001" hidden="1" customHeight="1" x14ac:dyDescent="0.2">
      <c r="A141" s="413"/>
      <c r="B141" s="812"/>
      <c r="C141" s="747"/>
      <c r="D141" s="747"/>
      <c r="E141" s="747"/>
      <c r="F141" s="747"/>
      <c r="G141" s="747"/>
      <c r="H141" s="747"/>
      <c r="I141" s="747"/>
      <c r="J141" s="748"/>
      <c r="K141" s="239"/>
      <c r="L141" s="239"/>
      <c r="M141" s="239"/>
      <c r="N141" s="239"/>
    </row>
    <row r="142" spans="1:14" s="283" customFormat="1" ht="20.100000000000001" hidden="1" customHeight="1" x14ac:dyDescent="0.2">
      <c r="A142" s="239"/>
      <c r="B142" s="239"/>
      <c r="C142" s="239"/>
      <c r="D142" s="239"/>
      <c r="E142" s="239"/>
      <c r="F142" s="239"/>
      <c r="G142" s="239"/>
      <c r="H142" s="239"/>
      <c r="I142" s="239"/>
      <c r="J142" s="239"/>
      <c r="K142" s="239"/>
      <c r="L142" s="239"/>
      <c r="M142" s="239"/>
      <c r="N142" s="239"/>
    </row>
    <row r="143" spans="1:14" s="283" customFormat="1" ht="35.1" customHeight="1" thickTop="1" x14ac:dyDescent="0.2">
      <c r="A143" s="246" t="s">
        <v>346</v>
      </c>
      <c r="B143" s="246"/>
      <c r="C143" s="246"/>
      <c r="D143" s="239"/>
      <c r="E143" s="813"/>
      <c r="F143" s="814"/>
      <c r="G143" s="814"/>
      <c r="H143" s="814"/>
      <c r="I143" s="814"/>
      <c r="J143" s="814"/>
      <c r="K143" s="814"/>
      <c r="L143" s="814"/>
      <c r="M143" s="814"/>
      <c r="N143" s="815"/>
    </row>
    <row r="144" spans="1:14" s="283" customFormat="1" ht="35.1" customHeight="1" x14ac:dyDescent="0.2">
      <c r="A144" s="239"/>
      <c r="B144" s="239"/>
      <c r="C144" s="239"/>
      <c r="D144" s="239"/>
      <c r="E144" s="816"/>
      <c r="F144" s="817"/>
      <c r="G144" s="817"/>
      <c r="H144" s="817"/>
      <c r="I144" s="817"/>
      <c r="J144" s="817"/>
      <c r="K144" s="817"/>
      <c r="L144" s="817"/>
      <c r="M144" s="817"/>
      <c r="N144" s="818"/>
    </row>
    <row r="145" spans="1:15" s="283" customFormat="1" ht="35.1" customHeight="1" thickBot="1" x14ac:dyDescent="0.25">
      <c r="A145" s="239"/>
      <c r="B145" s="239"/>
      <c r="C145" s="239"/>
      <c r="D145" s="239"/>
      <c r="E145" s="819"/>
      <c r="F145" s="820"/>
      <c r="G145" s="820"/>
      <c r="H145" s="820"/>
      <c r="I145" s="820"/>
      <c r="J145" s="820"/>
      <c r="K145" s="820"/>
      <c r="L145" s="820"/>
      <c r="M145" s="820"/>
      <c r="N145" s="821"/>
    </row>
    <row r="146" spans="1:15" s="283" customFormat="1" ht="9.9499999999999993" customHeight="1" x14ac:dyDescent="0.2">
      <c r="A146" s="239"/>
      <c r="B146" s="309"/>
      <c r="C146" s="309"/>
      <c r="D146" s="310"/>
      <c r="E146" s="310"/>
      <c r="F146" s="310"/>
      <c r="G146" s="310"/>
      <c r="H146" s="310"/>
      <c r="I146" s="310"/>
      <c r="J146" s="311"/>
      <c r="K146" s="311"/>
      <c r="L146" s="311"/>
      <c r="M146" s="239"/>
      <c r="N146" s="239"/>
    </row>
    <row r="147" spans="1:15" ht="9.9499999999999993" customHeight="1" x14ac:dyDescent="0.2"/>
    <row r="148" spans="1:15" ht="14.25" x14ac:dyDescent="0.2">
      <c r="A148" s="288"/>
      <c r="B148" s="288"/>
      <c r="C148" s="288"/>
      <c r="D148" s="288"/>
      <c r="E148" s="288"/>
      <c r="F148" s="288"/>
      <c r="G148" s="288"/>
      <c r="H148" s="288"/>
      <c r="I148" s="288"/>
      <c r="J148" s="288"/>
      <c r="K148" s="288"/>
      <c r="L148" s="288"/>
      <c r="M148" s="288"/>
      <c r="N148" s="288"/>
      <c r="O148" s="252"/>
    </row>
    <row r="149" spans="1:15" ht="14.25" x14ac:dyDescent="0.2">
      <c r="A149" s="289" t="s">
        <v>184</v>
      </c>
      <c r="B149" s="288"/>
      <c r="C149" s="288"/>
      <c r="D149" s="740" t="str">
        <f>IF('Fiche 3-1'!E197&lt;&gt;"",'Fiche 3-1'!E197,"")</f>
        <v/>
      </c>
      <c r="E149" s="741"/>
      <c r="F149" s="741"/>
      <c r="G149" s="741"/>
      <c r="H149" s="741"/>
      <c r="I149" s="741"/>
      <c r="J149" s="741"/>
      <c r="K149" s="741"/>
      <c r="L149" s="741"/>
      <c r="M149" s="742"/>
      <c r="N149" s="288"/>
      <c r="O149" s="252"/>
    </row>
    <row r="150" spans="1:15" ht="14.25" x14ac:dyDescent="0.2">
      <c r="A150" s="288"/>
      <c r="B150" s="288"/>
      <c r="C150" s="288"/>
      <c r="D150" s="288"/>
      <c r="E150" s="288"/>
      <c r="F150" s="288"/>
      <c r="G150" s="288"/>
      <c r="H150" s="288"/>
      <c r="I150" s="288"/>
      <c r="J150" s="288"/>
      <c r="K150" s="288"/>
      <c r="L150" s="288"/>
      <c r="M150" s="288"/>
      <c r="N150" s="288"/>
      <c r="O150" s="252"/>
    </row>
    <row r="151" spans="1:15" ht="14.25" x14ac:dyDescent="0.2">
      <c r="A151" s="252"/>
      <c r="B151" s="252"/>
      <c r="C151" s="252"/>
      <c r="D151" s="252"/>
      <c r="E151" s="252"/>
      <c r="F151" s="252"/>
      <c r="G151" s="252"/>
      <c r="H151" s="252"/>
      <c r="I151" s="252"/>
      <c r="J151" s="252"/>
      <c r="K151" s="252"/>
      <c r="L151" s="252"/>
      <c r="M151" s="252"/>
      <c r="N151" s="252"/>
      <c r="O151" s="252"/>
    </row>
    <row r="152" spans="1:15" s="277" customFormat="1" ht="50.1" customHeight="1" x14ac:dyDescent="0.2">
      <c r="A152" s="246" t="s">
        <v>17</v>
      </c>
      <c r="B152" s="743" t="str">
        <f>IF('Fiche 3-1'!C200&lt;&gt;"",'Fiche 3-1'!C200,"")</f>
        <v/>
      </c>
      <c r="C152" s="743"/>
      <c r="D152" s="743"/>
      <c r="E152" s="743"/>
      <c r="F152" s="743"/>
      <c r="G152" s="743"/>
      <c r="H152" s="743"/>
      <c r="I152" s="743"/>
      <c r="J152" s="743"/>
      <c r="K152" s="743"/>
      <c r="L152" s="743"/>
      <c r="M152" s="743"/>
      <c r="N152" s="743"/>
      <c r="O152" s="320"/>
    </row>
    <row r="153" spans="1:15" s="277" customFormat="1" ht="9.9499999999999993" customHeight="1" x14ac:dyDescent="0.2">
      <c r="A153" s="246"/>
      <c r="B153" s="249"/>
      <c r="C153" s="249"/>
      <c r="D153" s="249"/>
      <c r="E153" s="249"/>
      <c r="F153" s="249"/>
      <c r="G153" s="249"/>
      <c r="H153" s="249"/>
      <c r="I153" s="249"/>
      <c r="J153" s="249"/>
      <c r="K153" s="249"/>
      <c r="L153" s="249"/>
      <c r="M153" s="249"/>
      <c r="N153" s="249"/>
      <c r="O153" s="320"/>
    </row>
    <row r="154" spans="1:15" s="277" customFormat="1" ht="15" thickBot="1" x14ac:dyDescent="0.25">
      <c r="A154" s="262"/>
      <c r="B154" s="291"/>
      <c r="C154" s="249"/>
      <c r="D154" s="237"/>
      <c r="E154" s="237"/>
      <c r="F154" s="237"/>
      <c r="G154" s="237"/>
      <c r="H154" s="237"/>
      <c r="I154" s="237"/>
      <c r="J154" s="237"/>
      <c r="K154" s="237"/>
      <c r="L154" s="237"/>
      <c r="M154" s="237"/>
      <c r="N154" s="237"/>
      <c r="O154" s="320"/>
    </row>
    <row r="155" spans="1:15" s="277" customFormat="1" ht="15.75" thickTop="1" thickBot="1" x14ac:dyDescent="0.25">
      <c r="A155" s="262" t="s">
        <v>195</v>
      </c>
      <c r="B155" s="311"/>
      <c r="D155" s="406" t="s">
        <v>239</v>
      </c>
      <c r="E155" s="208">
        <f>IF('Fiche 3-1'!E218&lt;&gt;"",'Fiche 3-1'!E218,"")</f>
        <v>2</v>
      </c>
      <c r="G155" s="299" t="s">
        <v>196</v>
      </c>
      <c r="H155" s="209"/>
      <c r="I155" s="237"/>
      <c r="J155" s="237"/>
      <c r="K155" s="237"/>
      <c r="L155" s="237"/>
      <c r="M155" s="237"/>
      <c r="N155" s="237"/>
      <c r="O155" s="320"/>
    </row>
    <row r="156" spans="1:15" s="277" customFormat="1" ht="15" thickTop="1" x14ac:dyDescent="0.2">
      <c r="A156" s="397"/>
      <c r="B156" s="311"/>
      <c r="G156" s="237"/>
      <c r="H156" s="237"/>
      <c r="I156" s="237"/>
      <c r="J156" s="237"/>
      <c r="K156" s="237"/>
      <c r="L156" s="237"/>
      <c r="M156" s="237"/>
      <c r="N156" s="237"/>
      <c r="O156" s="320"/>
    </row>
    <row r="157" spans="1:15" s="277" customFormat="1" ht="15" thickBot="1" x14ac:dyDescent="0.25">
      <c r="A157" s="397" t="s">
        <v>240</v>
      </c>
      <c r="B157" s="311"/>
      <c r="G157" s="237"/>
      <c r="H157" s="237"/>
      <c r="I157" s="237"/>
      <c r="J157" s="237"/>
      <c r="K157" s="237"/>
      <c r="L157" s="237"/>
      <c r="M157" s="237"/>
      <c r="N157" s="237"/>
      <c r="O157" s="320"/>
    </row>
    <row r="158" spans="1:15" s="277" customFormat="1" ht="35.1" customHeight="1" thickTop="1" x14ac:dyDescent="0.2">
      <c r="A158" s="297"/>
      <c r="B158" s="581"/>
      <c r="C158" s="582"/>
      <c r="D158" s="582"/>
      <c r="E158" s="582"/>
      <c r="F158" s="582"/>
      <c r="G158" s="582"/>
      <c r="H158" s="582"/>
      <c r="I158" s="582"/>
      <c r="J158" s="582"/>
      <c r="K158" s="582"/>
      <c r="L158" s="582"/>
      <c r="M158" s="582"/>
      <c r="N158" s="583"/>
      <c r="O158" s="320"/>
    </row>
    <row r="159" spans="1:15" s="277" customFormat="1" ht="35.1" customHeight="1" x14ac:dyDescent="0.2">
      <c r="A159" s="237"/>
      <c r="B159" s="584"/>
      <c r="C159" s="585"/>
      <c r="D159" s="585"/>
      <c r="E159" s="585"/>
      <c r="F159" s="585"/>
      <c r="G159" s="585"/>
      <c r="H159" s="585"/>
      <c r="I159" s="585"/>
      <c r="J159" s="585"/>
      <c r="K159" s="585"/>
      <c r="L159" s="585"/>
      <c r="M159" s="585"/>
      <c r="N159" s="586"/>
      <c r="O159" s="320"/>
    </row>
    <row r="160" spans="1:15" s="277" customFormat="1" ht="35.1" customHeight="1" thickBot="1" x14ac:dyDescent="0.25">
      <c r="A160" s="237"/>
      <c r="B160" s="587"/>
      <c r="C160" s="588"/>
      <c r="D160" s="588"/>
      <c r="E160" s="588"/>
      <c r="F160" s="588"/>
      <c r="G160" s="588"/>
      <c r="H160" s="588"/>
      <c r="I160" s="588"/>
      <c r="J160" s="588"/>
      <c r="K160" s="588"/>
      <c r="L160" s="588"/>
      <c r="M160" s="588"/>
      <c r="N160" s="589"/>
      <c r="O160" s="320"/>
    </row>
    <row r="161" spans="1:15" s="277" customFormat="1" ht="15.75" thickTop="1" thickBot="1" x14ac:dyDescent="0.25">
      <c r="A161" s="237"/>
      <c r="B161" s="298"/>
      <c r="C161" s="298"/>
      <c r="D161" s="298"/>
      <c r="E161" s="298"/>
      <c r="F161" s="298"/>
      <c r="G161" s="298"/>
      <c r="H161" s="298"/>
      <c r="I161" s="298"/>
      <c r="J161" s="298"/>
      <c r="K161" s="298"/>
      <c r="L161" s="298"/>
      <c r="M161" s="298"/>
      <c r="N161" s="298"/>
      <c r="O161" s="320"/>
    </row>
    <row r="162" spans="1:15" s="277" customFormat="1" ht="15.75" thickTop="1" thickBot="1" x14ac:dyDescent="0.25">
      <c r="A162" s="246" t="s">
        <v>18</v>
      </c>
      <c r="B162" s="237"/>
      <c r="C162" s="237"/>
      <c r="D162" s="407" t="str">
        <f>IF('Fiche 3-1'!E222&lt;&gt;"",'Fiche 3-1'!E222,"")</f>
        <v/>
      </c>
      <c r="E162" s="237"/>
      <c r="F162" s="237"/>
      <c r="G162" s="246" t="s">
        <v>19</v>
      </c>
      <c r="H162" s="237"/>
      <c r="I162" s="21"/>
      <c r="J162" s="237"/>
      <c r="K162" s="237"/>
      <c r="L162" s="237"/>
      <c r="M162" s="237"/>
      <c r="N162" s="237"/>
      <c r="O162" s="320"/>
    </row>
    <row r="163" spans="1:15" s="277" customFormat="1" ht="15" thickTop="1" x14ac:dyDescent="0.2">
      <c r="A163" s="237"/>
      <c r="B163" s="237"/>
      <c r="C163" s="237"/>
      <c r="D163" s="237"/>
      <c r="E163" s="237"/>
      <c r="F163" s="237"/>
      <c r="G163" s="237"/>
      <c r="H163" s="237"/>
      <c r="I163" s="325"/>
      <c r="J163" s="237"/>
      <c r="K163" s="237"/>
      <c r="L163" s="237"/>
      <c r="M163" s="237"/>
      <c r="N163" s="237"/>
      <c r="O163" s="320"/>
    </row>
    <row r="164" spans="1:15" s="277" customFormat="1" ht="15" thickBot="1" x14ac:dyDescent="0.25">
      <c r="A164" s="262" t="s">
        <v>20</v>
      </c>
      <c r="B164" s="237"/>
      <c r="C164" s="237"/>
      <c r="D164" s="237"/>
      <c r="E164" s="237"/>
      <c r="F164" s="237"/>
      <c r="G164" s="237"/>
      <c r="H164" s="237"/>
      <c r="I164" s="237"/>
      <c r="J164" s="237"/>
      <c r="K164" s="237"/>
      <c r="L164" s="237"/>
      <c r="M164" s="237"/>
      <c r="N164" s="237"/>
      <c r="O164" s="320"/>
    </row>
    <row r="165" spans="1:15" s="277" customFormat="1" ht="35.1" customHeight="1" thickTop="1" x14ac:dyDescent="0.2">
      <c r="A165" s="237"/>
      <c r="B165" s="581"/>
      <c r="C165" s="582"/>
      <c r="D165" s="582"/>
      <c r="E165" s="582"/>
      <c r="F165" s="582"/>
      <c r="G165" s="582"/>
      <c r="H165" s="582"/>
      <c r="I165" s="582"/>
      <c r="J165" s="582"/>
      <c r="K165" s="582"/>
      <c r="L165" s="582"/>
      <c r="M165" s="582"/>
      <c r="N165" s="583"/>
      <c r="O165" s="320"/>
    </row>
    <row r="166" spans="1:15" s="277" customFormat="1" ht="35.1" customHeight="1" x14ac:dyDescent="0.2">
      <c r="A166" s="237"/>
      <c r="B166" s="584"/>
      <c r="C166" s="585"/>
      <c r="D166" s="585"/>
      <c r="E166" s="585"/>
      <c r="F166" s="585"/>
      <c r="G166" s="585"/>
      <c r="H166" s="585"/>
      <c r="I166" s="585"/>
      <c r="J166" s="585"/>
      <c r="K166" s="585"/>
      <c r="L166" s="585"/>
      <c r="M166" s="585"/>
      <c r="N166" s="586"/>
      <c r="O166" s="320"/>
    </row>
    <row r="167" spans="1:15" s="277" customFormat="1" ht="35.1" customHeight="1" thickBot="1" x14ac:dyDescent="0.25">
      <c r="A167" s="255"/>
      <c r="B167" s="587"/>
      <c r="C167" s="588"/>
      <c r="D167" s="588"/>
      <c r="E167" s="588"/>
      <c r="F167" s="588"/>
      <c r="G167" s="588"/>
      <c r="H167" s="588"/>
      <c r="I167" s="588"/>
      <c r="J167" s="588"/>
      <c r="K167" s="588"/>
      <c r="L167" s="588"/>
      <c r="M167" s="588"/>
      <c r="N167" s="589"/>
      <c r="O167" s="320"/>
    </row>
    <row r="168" spans="1:15" s="277" customFormat="1" ht="15" thickTop="1" x14ac:dyDescent="0.2">
      <c r="A168" s="284"/>
      <c r="B168" s="278"/>
      <c r="C168" s="278"/>
      <c r="D168" s="278"/>
      <c r="E168" s="278"/>
      <c r="F168" s="278"/>
      <c r="G168" s="278"/>
      <c r="H168" s="278"/>
      <c r="I168" s="278"/>
      <c r="J168" s="278"/>
      <c r="K168" s="278"/>
      <c r="L168" s="278"/>
      <c r="M168" s="278"/>
      <c r="N168" s="278"/>
      <c r="O168" s="320"/>
    </row>
    <row r="169" spans="1:15" s="277" customFormat="1" ht="15" thickBot="1" x14ac:dyDescent="0.25">
      <c r="A169" s="260" t="s">
        <v>301</v>
      </c>
      <c r="B169" s="278"/>
      <c r="C169" s="278"/>
      <c r="D169" s="278"/>
      <c r="E169" s="278"/>
      <c r="F169" s="278"/>
      <c r="G169" s="278"/>
      <c r="H169" s="278"/>
      <c r="I169" s="278"/>
      <c r="J169" s="278"/>
      <c r="K169" s="278"/>
      <c r="L169" s="278"/>
      <c r="M169" s="278"/>
      <c r="N169" s="278"/>
      <c r="O169" s="320"/>
    </row>
    <row r="170" spans="1:15" s="277" customFormat="1" ht="35.1" customHeight="1" thickTop="1" x14ac:dyDescent="0.2">
      <c r="A170" s="284"/>
      <c r="B170" s="581"/>
      <c r="C170" s="582"/>
      <c r="D170" s="582"/>
      <c r="E170" s="582"/>
      <c r="F170" s="582"/>
      <c r="G170" s="582"/>
      <c r="H170" s="582"/>
      <c r="I170" s="582"/>
      <c r="J170" s="582"/>
      <c r="K170" s="582"/>
      <c r="L170" s="582"/>
      <c r="M170" s="582"/>
      <c r="N170" s="583"/>
      <c r="O170" s="320"/>
    </row>
    <row r="171" spans="1:15" s="277" customFormat="1" ht="35.1" customHeight="1" x14ac:dyDescent="0.2">
      <c r="A171" s="284"/>
      <c r="B171" s="584"/>
      <c r="C171" s="585"/>
      <c r="D171" s="585"/>
      <c r="E171" s="585"/>
      <c r="F171" s="585"/>
      <c r="G171" s="585"/>
      <c r="H171" s="585"/>
      <c r="I171" s="585"/>
      <c r="J171" s="585"/>
      <c r="K171" s="585"/>
      <c r="L171" s="585"/>
      <c r="M171" s="585"/>
      <c r="N171" s="586"/>
      <c r="O171" s="320"/>
    </row>
    <row r="172" spans="1:15" s="277" customFormat="1" ht="35.1" customHeight="1" thickBot="1" x14ac:dyDescent="0.25">
      <c r="A172" s="284"/>
      <c r="B172" s="587"/>
      <c r="C172" s="588"/>
      <c r="D172" s="588"/>
      <c r="E172" s="588"/>
      <c r="F172" s="588"/>
      <c r="G172" s="588"/>
      <c r="H172" s="588"/>
      <c r="I172" s="588"/>
      <c r="J172" s="588"/>
      <c r="K172" s="588"/>
      <c r="L172" s="588"/>
      <c r="M172" s="588"/>
      <c r="N172" s="589"/>
      <c r="O172" s="320"/>
    </row>
    <row r="173" spans="1:15" s="277" customFormat="1" ht="15.75" thickTop="1" thickBot="1" x14ac:dyDescent="0.25">
      <c r="A173" s="284"/>
      <c r="B173" s="278"/>
      <c r="C173" s="278"/>
      <c r="D173" s="278"/>
      <c r="E173" s="278"/>
      <c r="F173" s="278"/>
      <c r="G173" s="278"/>
      <c r="H173" s="278"/>
      <c r="I173" s="278"/>
      <c r="J173" s="278"/>
      <c r="K173" s="278"/>
      <c r="L173" s="278"/>
      <c r="M173" s="278"/>
      <c r="N173" s="278"/>
      <c r="O173" s="320"/>
    </row>
    <row r="174" spans="1:15" s="277" customFormat="1" ht="15.75" thickTop="1" thickBot="1" x14ac:dyDescent="0.25">
      <c r="A174" s="260" t="s">
        <v>241</v>
      </c>
      <c r="B174" s="278"/>
      <c r="C174" s="278"/>
      <c r="D174" s="278"/>
      <c r="E174" s="408" t="s">
        <v>242</v>
      </c>
      <c r="F174" s="208" t="str">
        <f>IF('Fiche 3-1'!F204&lt;&gt;"",'Fiche 3-1'!F204,"")</f>
        <v/>
      </c>
      <c r="G174" s="278"/>
      <c r="H174" s="408" t="s">
        <v>316</v>
      </c>
      <c r="I174" s="210"/>
      <c r="J174" s="409" t="s">
        <v>333</v>
      </c>
      <c r="K174" s="209"/>
      <c r="L174" s="803" t="s">
        <v>334</v>
      </c>
      <c r="M174" s="804"/>
      <c r="N174" s="209"/>
      <c r="O174" s="320"/>
    </row>
    <row r="175" spans="1:15" s="277" customFormat="1" ht="15" thickTop="1" x14ac:dyDescent="0.2">
      <c r="A175" s="284"/>
      <c r="B175" s="278"/>
      <c r="C175" s="278"/>
      <c r="D175" s="278"/>
      <c r="E175" s="278"/>
      <c r="F175" s="278"/>
      <c r="G175" s="278"/>
      <c r="H175" s="278"/>
      <c r="I175" s="278"/>
      <c r="J175" s="278"/>
      <c r="K175" s="278"/>
      <c r="L175" s="278"/>
      <c r="M175" s="278"/>
      <c r="N175" s="278"/>
      <c r="O175" s="320"/>
    </row>
    <row r="176" spans="1:15" s="277" customFormat="1" ht="15" thickBot="1" x14ac:dyDescent="0.25">
      <c r="A176" s="410" t="s">
        <v>300</v>
      </c>
      <c r="B176" s="307"/>
      <c r="C176" s="307"/>
      <c r="D176" s="307"/>
      <c r="E176" s="307"/>
      <c r="F176" s="307"/>
      <c r="G176" s="307"/>
      <c r="H176" s="307"/>
      <c r="I176" s="307"/>
      <c r="J176" s="307"/>
      <c r="K176" s="278"/>
      <c r="L176" s="278"/>
      <c r="M176" s="278"/>
      <c r="N176" s="278"/>
      <c r="O176" s="320"/>
    </row>
    <row r="177" spans="1:15" s="277" customFormat="1" ht="35.1" customHeight="1" thickTop="1" x14ac:dyDescent="0.2">
      <c r="A177" s="307"/>
      <c r="B177" s="581"/>
      <c r="C177" s="582"/>
      <c r="D177" s="582"/>
      <c r="E177" s="582"/>
      <c r="F177" s="582"/>
      <c r="G177" s="582"/>
      <c r="H177" s="582"/>
      <c r="I177" s="582"/>
      <c r="J177" s="582"/>
      <c r="K177" s="582"/>
      <c r="L177" s="582"/>
      <c r="M177" s="582"/>
      <c r="N177" s="583"/>
      <c r="O177" s="320"/>
    </row>
    <row r="178" spans="1:15" s="277" customFormat="1" ht="35.1" customHeight="1" x14ac:dyDescent="0.2">
      <c r="A178" s="307"/>
      <c r="B178" s="584"/>
      <c r="C178" s="585"/>
      <c r="D178" s="585"/>
      <c r="E178" s="585"/>
      <c r="F178" s="585"/>
      <c r="G178" s="585"/>
      <c r="H178" s="585"/>
      <c r="I178" s="585"/>
      <c r="J178" s="585"/>
      <c r="K178" s="585"/>
      <c r="L178" s="585"/>
      <c r="M178" s="585"/>
      <c r="N178" s="586"/>
      <c r="O178" s="320"/>
    </row>
    <row r="179" spans="1:15" s="277" customFormat="1" ht="35.1" customHeight="1" thickBot="1" x14ac:dyDescent="0.25">
      <c r="A179" s="307"/>
      <c r="B179" s="587"/>
      <c r="C179" s="588"/>
      <c r="D179" s="588"/>
      <c r="E179" s="588"/>
      <c r="F179" s="588"/>
      <c r="G179" s="588"/>
      <c r="H179" s="588"/>
      <c r="I179" s="588"/>
      <c r="J179" s="588"/>
      <c r="K179" s="588"/>
      <c r="L179" s="588"/>
      <c r="M179" s="588"/>
      <c r="N179" s="589"/>
      <c r="O179" s="320"/>
    </row>
    <row r="180" spans="1:15" s="277" customFormat="1" ht="13.5" customHeight="1" thickTop="1" x14ac:dyDescent="0.2">
      <c r="A180" s="307"/>
      <c r="B180" s="307"/>
      <c r="C180" s="307"/>
      <c r="D180" s="307"/>
      <c r="E180" s="307"/>
      <c r="F180" s="307"/>
      <c r="G180" s="307"/>
      <c r="H180" s="307"/>
      <c r="I180" s="307"/>
      <c r="J180" s="307"/>
      <c r="K180" s="239"/>
      <c r="L180" s="239"/>
      <c r="M180" s="239"/>
      <c r="N180" s="239"/>
      <c r="O180" s="320"/>
    </row>
    <row r="181" spans="1:15" s="277" customFormat="1" ht="12.75" customHeight="1" x14ac:dyDescent="0.2">
      <c r="A181" s="260" t="s">
        <v>321</v>
      </c>
      <c r="B181" s="239"/>
      <c r="C181" s="239"/>
      <c r="D181" s="239"/>
      <c r="E181" s="239"/>
      <c r="F181" s="239"/>
      <c r="G181" s="239"/>
      <c r="H181" s="239"/>
      <c r="I181" s="239"/>
      <c r="J181" s="239"/>
      <c r="K181" s="239"/>
      <c r="L181" s="239"/>
      <c r="M181" s="239"/>
      <c r="N181" s="239"/>
      <c r="O181" s="320"/>
    </row>
    <row r="182" spans="1:15" s="277" customFormat="1" ht="15.75" customHeight="1" x14ac:dyDescent="0.2">
      <c r="A182" s="239"/>
      <c r="B182" s="239"/>
      <c r="C182" s="239"/>
      <c r="D182" s="239"/>
      <c r="E182" s="239"/>
      <c r="F182" s="239"/>
      <c r="G182" s="239"/>
      <c r="H182" s="239"/>
      <c r="I182" s="239"/>
      <c r="J182" s="239"/>
      <c r="K182" s="239"/>
      <c r="L182" s="239"/>
      <c r="M182" s="239"/>
      <c r="N182" s="239"/>
      <c r="O182" s="320"/>
    </row>
    <row r="183" spans="1:15" s="283" customFormat="1" ht="29.25" customHeight="1" thickBot="1" x14ac:dyDescent="0.25">
      <c r="A183" s="239"/>
      <c r="B183" s="307"/>
      <c r="C183" s="307"/>
      <c r="D183" s="600" t="s">
        <v>314</v>
      </c>
      <c r="E183" s="600"/>
      <c r="F183" s="600" t="s">
        <v>320</v>
      </c>
      <c r="G183" s="600"/>
      <c r="H183" s="600" t="s">
        <v>315</v>
      </c>
      <c r="I183" s="600"/>
      <c r="J183" s="800" t="s">
        <v>232</v>
      </c>
      <c r="K183" s="801"/>
      <c r="L183" s="801"/>
      <c r="M183" s="801"/>
      <c r="N183" s="802"/>
    </row>
    <row r="184" spans="1:15" s="283" customFormat="1" ht="35.1" customHeight="1" thickTop="1" thickBot="1" x14ac:dyDescent="0.25">
      <c r="A184" s="239"/>
      <c r="B184" s="744"/>
      <c r="C184" s="744"/>
      <c r="D184" s="737">
        <f>IF('Fiche 3-1'!D250&lt;&gt;"",'Fiche 3-1'!D250,"")</f>
        <v>1</v>
      </c>
      <c r="E184" s="737"/>
      <c r="F184" s="737" t="str">
        <f>IF('Fiche 3-1'!G250&lt;&gt;"",'Fiche 3-1'!G250,"")</f>
        <v/>
      </c>
      <c r="G184" s="737"/>
      <c r="H184" s="620"/>
      <c r="I184" s="605"/>
      <c r="J184" s="621"/>
      <c r="K184" s="622"/>
      <c r="L184" s="622"/>
      <c r="M184" s="622"/>
      <c r="N184" s="623"/>
    </row>
    <row r="185" spans="1:15" s="283" customFormat="1" ht="35.1" customHeight="1" thickTop="1" thickBot="1" x14ac:dyDescent="0.25">
      <c r="A185" s="239"/>
      <c r="B185" s="744"/>
      <c r="C185" s="745"/>
      <c r="D185" s="737">
        <f>IF('Fiche 3-1'!D251&lt;&gt;"",'Fiche 3-1'!D251,"")</f>
        <v>1</v>
      </c>
      <c r="E185" s="737"/>
      <c r="F185" s="737" t="str">
        <f>IF('Fiche 3-1'!G251&lt;&gt;"",'Fiche 3-1'!G251,"")</f>
        <v/>
      </c>
      <c r="G185" s="737"/>
      <c r="H185" s="620"/>
      <c r="I185" s="605"/>
      <c r="J185" s="621"/>
      <c r="K185" s="622"/>
      <c r="L185" s="622"/>
      <c r="M185" s="622"/>
      <c r="N185" s="623"/>
    </row>
    <row r="186" spans="1:15" s="283" customFormat="1" ht="35.1" customHeight="1" thickTop="1" thickBot="1" x14ac:dyDescent="0.25">
      <c r="A186" s="239"/>
      <c r="B186" s="744"/>
      <c r="C186" s="745"/>
      <c r="D186" s="737">
        <f>IF('Fiche 3-1'!D252&lt;&gt;"",'Fiche 3-1'!D252,"")</f>
        <v>1</v>
      </c>
      <c r="E186" s="737"/>
      <c r="F186" s="737" t="str">
        <f>IF('Fiche 3-1'!G252&lt;&gt;"",'Fiche 3-1'!G252,"")</f>
        <v/>
      </c>
      <c r="G186" s="737"/>
      <c r="H186" s="620"/>
      <c r="I186" s="605"/>
      <c r="J186" s="621"/>
      <c r="K186" s="622"/>
      <c r="L186" s="622"/>
      <c r="M186" s="622"/>
      <c r="N186" s="623"/>
    </row>
    <row r="187" spans="1:15" s="414" customFormat="1" ht="5.25" customHeight="1" thickTop="1" x14ac:dyDescent="0.2">
      <c r="A187" s="239"/>
      <c r="B187" s="309"/>
      <c r="C187" s="309"/>
      <c r="D187" s="310"/>
      <c r="E187" s="310"/>
      <c r="F187" s="310"/>
      <c r="G187" s="310"/>
      <c r="H187" s="310"/>
      <c r="I187" s="310"/>
      <c r="J187" s="311"/>
      <c r="K187" s="311"/>
      <c r="L187" s="311"/>
      <c r="M187" s="239"/>
      <c r="N187" s="239"/>
      <c r="O187" s="277"/>
    </row>
    <row r="188" spans="1:15" s="414" customFormat="1" ht="14.25" customHeight="1" x14ac:dyDescent="0.2">
      <c r="A188" s="412" t="s">
        <v>312</v>
      </c>
      <c r="B188" s="309"/>
      <c r="C188" s="309"/>
      <c r="D188" s="310"/>
      <c r="E188" s="310"/>
      <c r="F188" s="310"/>
      <c r="G188" s="310"/>
      <c r="H188" s="310"/>
      <c r="I188" s="310"/>
      <c r="J188" s="311"/>
      <c r="K188" s="311"/>
      <c r="L188" s="311"/>
      <c r="M188" s="239"/>
      <c r="N188" s="239"/>
      <c r="O188" s="277"/>
    </row>
    <row r="189" spans="1:15" s="414" customFormat="1" ht="14.25" customHeight="1" thickBot="1" x14ac:dyDescent="0.25">
      <c r="A189" s="412"/>
      <c r="B189" s="309"/>
      <c r="C189" s="309"/>
      <c r="D189" s="310"/>
      <c r="E189" s="310"/>
      <c r="F189" s="310"/>
      <c r="G189" s="310"/>
      <c r="H189" s="310"/>
      <c r="I189" s="310"/>
      <c r="J189" s="311"/>
      <c r="K189" s="311"/>
      <c r="L189" s="311"/>
      <c r="M189" s="239"/>
      <c r="N189" s="239"/>
      <c r="O189" s="277"/>
    </row>
    <row r="190" spans="1:15" s="414" customFormat="1" ht="14.25" customHeight="1" thickTop="1" thickBot="1" x14ac:dyDescent="0.25">
      <c r="A190" s="246" t="s">
        <v>345</v>
      </c>
      <c r="B190" s="275"/>
      <c r="C190" s="275"/>
      <c r="D190" s="275"/>
      <c r="E190" s="207" t="str">
        <f>IF('Fiche 3-1'!F2227&gt;0,'Fiche 3-1'!F230,"")</f>
        <v/>
      </c>
      <c r="F190" s="275"/>
      <c r="G190" s="246" t="s">
        <v>465</v>
      </c>
      <c r="H190" s="275"/>
      <c r="I190" s="275"/>
      <c r="J190" s="27"/>
      <c r="K190" s="184"/>
      <c r="L190" s="275"/>
      <c r="M190" s="275"/>
      <c r="N190" s="275"/>
      <c r="O190" s="277"/>
    </row>
    <row r="191" spans="1:15" s="414" customFormat="1" ht="14.25" customHeight="1" thickTop="1" thickBot="1" x14ac:dyDescent="0.25">
      <c r="A191" s="237"/>
      <c r="B191" s="237"/>
      <c r="C191" s="237"/>
      <c r="D191" s="237"/>
      <c r="E191" s="237"/>
      <c r="F191" s="237"/>
      <c r="G191" s="237"/>
      <c r="H191" s="237"/>
      <c r="I191" s="237"/>
      <c r="J191" s="237"/>
      <c r="K191" s="237"/>
      <c r="L191" s="237"/>
      <c r="M191" s="237"/>
      <c r="N191" s="237"/>
      <c r="O191" s="277"/>
    </row>
    <row r="192" spans="1:15" s="414" customFormat="1" ht="14.25" hidden="1" customHeight="1" thickBot="1" x14ac:dyDescent="0.25">
      <c r="A192" s="260" t="s">
        <v>276</v>
      </c>
      <c r="B192" s="239"/>
      <c r="C192" s="239"/>
      <c r="D192" s="239"/>
      <c r="E192" s="239"/>
      <c r="F192" s="239"/>
      <c r="G192" s="239"/>
      <c r="H192" s="239"/>
      <c r="I192" s="239"/>
      <c r="J192" s="239"/>
      <c r="K192" s="239"/>
      <c r="L192" s="239"/>
      <c r="M192" s="239"/>
      <c r="N192" s="239"/>
      <c r="O192" s="277"/>
    </row>
    <row r="193" spans="1:15" s="414" customFormat="1" ht="14.25" hidden="1" customHeight="1" thickTop="1" thickBot="1" x14ac:dyDescent="0.25">
      <c r="A193" s="413"/>
      <c r="B193" s="812"/>
      <c r="C193" s="747"/>
      <c r="D193" s="747"/>
      <c r="E193" s="747"/>
      <c r="F193" s="747"/>
      <c r="G193" s="747"/>
      <c r="H193" s="747"/>
      <c r="I193" s="747"/>
      <c r="J193" s="748"/>
      <c r="K193" s="239"/>
      <c r="L193" s="239"/>
      <c r="M193" s="239"/>
      <c r="N193" s="239"/>
      <c r="O193" s="277"/>
    </row>
    <row r="194" spans="1:15" s="414" customFormat="1" ht="14.25" hidden="1" customHeight="1" thickBot="1" x14ac:dyDescent="0.25">
      <c r="A194" s="239"/>
      <c r="B194" s="239"/>
      <c r="C194" s="239"/>
      <c r="D194" s="239"/>
      <c r="E194" s="239"/>
      <c r="F194" s="239"/>
      <c r="G194" s="239"/>
      <c r="H194" s="239"/>
      <c r="I194" s="239"/>
      <c r="J194" s="239"/>
      <c r="K194" s="239"/>
      <c r="L194" s="239"/>
      <c r="M194" s="239"/>
      <c r="N194" s="239"/>
      <c r="O194" s="277"/>
    </row>
    <row r="195" spans="1:15" s="414" customFormat="1" ht="35.1" customHeight="1" thickTop="1" x14ac:dyDescent="0.2">
      <c r="A195" s="246" t="s">
        <v>346</v>
      </c>
      <c r="B195" s="246"/>
      <c r="C195" s="246"/>
      <c r="D195" s="239"/>
      <c r="E195" s="813"/>
      <c r="F195" s="814"/>
      <c r="G195" s="814"/>
      <c r="H195" s="814"/>
      <c r="I195" s="814"/>
      <c r="J195" s="814"/>
      <c r="K195" s="814"/>
      <c r="L195" s="814"/>
      <c r="M195" s="814"/>
      <c r="N195" s="815"/>
      <c r="O195" s="277"/>
    </row>
    <row r="196" spans="1:15" s="414" customFormat="1" ht="35.1" customHeight="1" x14ac:dyDescent="0.2">
      <c r="A196" s="239"/>
      <c r="B196" s="239"/>
      <c r="C196" s="239"/>
      <c r="D196" s="239"/>
      <c r="E196" s="816"/>
      <c r="F196" s="817"/>
      <c r="G196" s="817"/>
      <c r="H196" s="817"/>
      <c r="I196" s="817"/>
      <c r="J196" s="817"/>
      <c r="K196" s="817"/>
      <c r="L196" s="817"/>
      <c r="M196" s="817"/>
      <c r="N196" s="818"/>
      <c r="O196" s="277"/>
    </row>
    <row r="197" spans="1:15" s="414" customFormat="1" ht="35.1" customHeight="1" thickBot="1" x14ac:dyDescent="0.25">
      <c r="A197" s="239"/>
      <c r="B197" s="239"/>
      <c r="C197" s="239"/>
      <c r="D197" s="239"/>
      <c r="E197" s="819"/>
      <c r="F197" s="820"/>
      <c r="G197" s="820"/>
      <c r="H197" s="820"/>
      <c r="I197" s="820"/>
      <c r="J197" s="820"/>
      <c r="K197" s="820"/>
      <c r="L197" s="820"/>
      <c r="M197" s="820"/>
      <c r="N197" s="821"/>
      <c r="O197" s="277"/>
    </row>
    <row r="198" spans="1:15" s="414" customFormat="1" ht="14.25" customHeight="1" x14ac:dyDescent="0.2">
      <c r="A198" s="412"/>
      <c r="B198" s="309"/>
      <c r="C198" s="309"/>
      <c r="D198" s="310"/>
      <c r="E198" s="310"/>
      <c r="F198" s="310"/>
      <c r="G198" s="310"/>
      <c r="H198" s="310"/>
      <c r="I198" s="310"/>
      <c r="J198" s="311"/>
      <c r="K198" s="311"/>
      <c r="L198" s="311"/>
      <c r="M198" s="239"/>
      <c r="N198" s="239"/>
      <c r="O198" s="277"/>
    </row>
    <row r="199" spans="1:15" ht="9.9499999999999993" customHeight="1" x14ac:dyDescent="0.2">
      <c r="A199" s="252"/>
      <c r="B199" s="252"/>
      <c r="C199" s="252"/>
      <c r="D199" s="252"/>
      <c r="E199" s="252"/>
      <c r="F199" s="252"/>
      <c r="G199" s="252"/>
      <c r="H199" s="252"/>
      <c r="I199" s="252"/>
      <c r="J199" s="252"/>
      <c r="K199" s="252"/>
      <c r="L199" s="252"/>
      <c r="M199" s="252"/>
      <c r="N199" s="252"/>
      <c r="O199" s="252"/>
    </row>
    <row r="200" spans="1:15" ht="14.25" x14ac:dyDescent="0.2">
      <c r="A200" s="288"/>
      <c r="B200" s="288"/>
      <c r="C200" s="288"/>
      <c r="D200" s="288"/>
      <c r="E200" s="288"/>
      <c r="F200" s="288"/>
      <c r="G200" s="288"/>
      <c r="H200" s="288"/>
      <c r="I200" s="288"/>
      <c r="J200" s="288"/>
      <c r="K200" s="288"/>
      <c r="L200" s="288"/>
      <c r="M200" s="288"/>
      <c r="N200" s="288"/>
      <c r="O200" s="252"/>
    </row>
    <row r="201" spans="1:15" ht="14.25" x14ac:dyDescent="0.2">
      <c r="A201" s="289" t="s">
        <v>185</v>
      </c>
      <c r="B201" s="288"/>
      <c r="C201" s="288"/>
      <c r="D201" s="740" t="str">
        <f>+IF('Fiche 3-1'!E258&lt;&gt;"",'Fiche 3-1'!E258,"")</f>
        <v/>
      </c>
      <c r="E201" s="741"/>
      <c r="F201" s="741"/>
      <c r="G201" s="741"/>
      <c r="H201" s="741"/>
      <c r="I201" s="741"/>
      <c r="J201" s="741"/>
      <c r="K201" s="741"/>
      <c r="L201" s="741"/>
      <c r="M201" s="742"/>
      <c r="N201" s="288"/>
      <c r="O201" s="252"/>
    </row>
    <row r="202" spans="1:15" ht="14.25" x14ac:dyDescent="0.2">
      <c r="A202" s="288"/>
      <c r="B202" s="288"/>
      <c r="C202" s="288"/>
      <c r="D202" s="288"/>
      <c r="E202" s="288"/>
      <c r="F202" s="288"/>
      <c r="G202" s="288"/>
      <c r="H202" s="288"/>
      <c r="I202" s="288"/>
      <c r="J202" s="288"/>
      <c r="K202" s="288"/>
      <c r="L202" s="288"/>
      <c r="M202" s="288"/>
      <c r="N202" s="288"/>
      <c r="O202" s="252"/>
    </row>
    <row r="203" spans="1:15" ht="14.25" x14ac:dyDescent="0.2">
      <c r="A203" s="252"/>
      <c r="B203" s="252"/>
      <c r="C203" s="252"/>
      <c r="D203" s="252"/>
      <c r="E203" s="252"/>
      <c r="F203" s="252"/>
      <c r="G203" s="252"/>
      <c r="H203" s="252"/>
      <c r="I203" s="252"/>
      <c r="J203" s="252"/>
      <c r="K203" s="252"/>
      <c r="L203" s="252"/>
      <c r="M203" s="252"/>
      <c r="N203" s="252"/>
      <c r="O203" s="252"/>
    </row>
    <row r="204" spans="1:15" s="416" customFormat="1" ht="50.1" customHeight="1" x14ac:dyDescent="0.25">
      <c r="A204" s="246" t="s">
        <v>17</v>
      </c>
      <c r="B204" s="743" t="str">
        <f>IF('Fiche 3-1'!C261&lt;&gt;"",'Fiche 3-1'!C261,"")</f>
        <v/>
      </c>
      <c r="C204" s="743"/>
      <c r="D204" s="743"/>
      <c r="E204" s="743"/>
      <c r="F204" s="743"/>
      <c r="G204" s="743"/>
      <c r="H204" s="743"/>
      <c r="I204" s="743"/>
      <c r="J204" s="743"/>
      <c r="K204" s="743"/>
      <c r="L204" s="743"/>
      <c r="M204" s="743"/>
      <c r="N204" s="743"/>
      <c r="O204" s="415"/>
    </row>
    <row r="205" spans="1:15" s="416" customFormat="1" ht="9.9499999999999993" customHeight="1" thickBot="1" x14ac:dyDescent="0.3">
      <c r="A205" s="246"/>
      <c r="B205" s="249"/>
      <c r="C205" s="249"/>
      <c r="D205" s="249"/>
      <c r="E205" s="249"/>
      <c r="F205" s="249"/>
      <c r="G205" s="249"/>
      <c r="H205" s="249"/>
      <c r="I205" s="249"/>
      <c r="J205" s="249"/>
      <c r="K205" s="249"/>
      <c r="L205" s="249"/>
      <c r="M205" s="249"/>
      <c r="N205" s="249"/>
      <c r="O205" s="415"/>
    </row>
    <row r="206" spans="1:15" s="416" customFormat="1" ht="26.25" customHeight="1" thickTop="1" thickBot="1" x14ac:dyDescent="0.25">
      <c r="A206" s="246" t="s">
        <v>195</v>
      </c>
      <c r="B206" s="417"/>
      <c r="C206" s="277"/>
      <c r="D206" s="313" t="s">
        <v>239</v>
      </c>
      <c r="E206" s="208" t="str">
        <f>IF('Fiche 3-1'!E280&lt;&gt;"",'Fiche 3-1'!E280,"")</f>
        <v/>
      </c>
      <c r="F206" s="277"/>
      <c r="G206" s="281" t="s">
        <v>196</v>
      </c>
      <c r="H206" s="209"/>
      <c r="I206" s="237"/>
      <c r="J206" s="237"/>
      <c r="K206" s="237"/>
      <c r="L206" s="237"/>
      <c r="M206" s="237"/>
      <c r="N206" s="237"/>
      <c r="O206" s="415"/>
    </row>
    <row r="207" spans="1:15" s="416" customFormat="1" ht="9.9499999999999993" customHeight="1" thickTop="1" x14ac:dyDescent="0.2">
      <c r="A207" s="397"/>
      <c r="B207" s="311"/>
      <c r="C207" s="277"/>
      <c r="D207" s="277"/>
      <c r="E207" s="277"/>
      <c r="F207" s="277"/>
      <c r="G207" s="237"/>
      <c r="H207" s="237"/>
      <c r="I207" s="237"/>
      <c r="J207" s="237"/>
      <c r="K207" s="237"/>
      <c r="L207" s="237"/>
      <c r="M207" s="237"/>
      <c r="N207" s="237"/>
      <c r="O207" s="415"/>
    </row>
    <row r="208" spans="1:15" s="416" customFormat="1" ht="16.5" customHeight="1" thickBot="1" x14ac:dyDescent="0.25">
      <c r="A208" s="397" t="s">
        <v>240</v>
      </c>
      <c r="B208" s="311"/>
      <c r="C208" s="277"/>
      <c r="D208" s="277"/>
      <c r="E208" s="277"/>
      <c r="F208" s="277"/>
      <c r="G208" s="237"/>
      <c r="H208" s="237"/>
      <c r="I208" s="237"/>
      <c r="J208" s="237"/>
      <c r="K208" s="237"/>
      <c r="L208" s="237"/>
      <c r="M208" s="237"/>
      <c r="N208" s="237"/>
      <c r="O208" s="415"/>
    </row>
    <row r="209" spans="1:15" s="416" customFormat="1" ht="35.1" customHeight="1" thickTop="1" x14ac:dyDescent="0.25">
      <c r="A209" s="297"/>
      <c r="B209" s="581"/>
      <c r="C209" s="582"/>
      <c r="D209" s="582"/>
      <c r="E209" s="582"/>
      <c r="F209" s="582"/>
      <c r="G209" s="582"/>
      <c r="H209" s="582"/>
      <c r="I209" s="582"/>
      <c r="J209" s="582"/>
      <c r="K209" s="582"/>
      <c r="L209" s="582"/>
      <c r="M209" s="582"/>
      <c r="N209" s="583"/>
      <c r="O209" s="415"/>
    </row>
    <row r="210" spans="1:15" s="416" customFormat="1" ht="35.1" customHeight="1" x14ac:dyDescent="0.2">
      <c r="A210" s="237"/>
      <c r="B210" s="584"/>
      <c r="C210" s="585"/>
      <c r="D210" s="585"/>
      <c r="E210" s="585"/>
      <c r="F210" s="585"/>
      <c r="G210" s="585"/>
      <c r="H210" s="585"/>
      <c r="I210" s="585"/>
      <c r="J210" s="585"/>
      <c r="K210" s="585"/>
      <c r="L210" s="585"/>
      <c r="M210" s="585"/>
      <c r="N210" s="586"/>
      <c r="O210" s="415"/>
    </row>
    <row r="211" spans="1:15" s="416" customFormat="1" ht="35.1" customHeight="1" thickBot="1" x14ac:dyDescent="0.25">
      <c r="A211" s="237"/>
      <c r="B211" s="587"/>
      <c r="C211" s="588"/>
      <c r="D211" s="588"/>
      <c r="E211" s="588"/>
      <c r="F211" s="588"/>
      <c r="G211" s="588"/>
      <c r="H211" s="588"/>
      <c r="I211" s="588"/>
      <c r="J211" s="588"/>
      <c r="K211" s="588"/>
      <c r="L211" s="588"/>
      <c r="M211" s="588"/>
      <c r="N211" s="589"/>
      <c r="O211" s="415"/>
    </row>
    <row r="212" spans="1:15" s="416" customFormat="1" ht="9.9499999999999993" customHeight="1" thickTop="1" thickBot="1" x14ac:dyDescent="0.25">
      <c r="A212" s="237"/>
      <c r="B212" s="298"/>
      <c r="C212" s="298"/>
      <c r="D212" s="298"/>
      <c r="E212" s="298"/>
      <c r="F212" s="298"/>
      <c r="G212" s="298"/>
      <c r="H212" s="298"/>
      <c r="I212" s="298"/>
      <c r="J212" s="298"/>
      <c r="K212" s="298"/>
      <c r="L212" s="298"/>
      <c r="M212" s="298"/>
      <c r="N212" s="298"/>
      <c r="O212" s="415"/>
    </row>
    <row r="213" spans="1:15" s="416" customFormat="1" ht="20.100000000000001" customHeight="1" thickTop="1" thickBot="1" x14ac:dyDescent="0.25">
      <c r="A213" s="246" t="s">
        <v>18</v>
      </c>
      <c r="B213" s="237"/>
      <c r="C213" s="237"/>
      <c r="D213" s="407" t="str">
        <f>IF('Fiche 3-1'!E284&lt;&gt;"",'Fiche 3-1'!E284,"")</f>
        <v/>
      </c>
      <c r="E213" s="237"/>
      <c r="F213" s="237"/>
      <c r="G213" s="246" t="s">
        <v>19</v>
      </c>
      <c r="H213" s="237"/>
      <c r="I213" s="21"/>
      <c r="J213" s="237"/>
      <c r="K213" s="237"/>
      <c r="L213" s="237"/>
      <c r="M213" s="237"/>
      <c r="N213" s="237"/>
      <c r="O213" s="415"/>
    </row>
    <row r="214" spans="1:15" s="416" customFormat="1" ht="9.9499999999999993" customHeight="1" thickTop="1" x14ac:dyDescent="0.2">
      <c r="A214" s="237"/>
      <c r="B214" s="237"/>
      <c r="C214" s="237"/>
      <c r="D214" s="237"/>
      <c r="E214" s="237"/>
      <c r="F214" s="237"/>
      <c r="G214" s="237"/>
      <c r="H214" s="237"/>
      <c r="I214" s="237"/>
      <c r="J214" s="237"/>
      <c r="K214" s="237"/>
      <c r="L214" s="237"/>
      <c r="M214" s="237"/>
      <c r="N214" s="237"/>
      <c r="O214" s="415"/>
    </row>
    <row r="215" spans="1:15" s="416" customFormat="1" ht="20.100000000000001" customHeight="1" thickBot="1" x14ac:dyDescent="0.25">
      <c r="A215" s="262" t="s">
        <v>20</v>
      </c>
      <c r="B215" s="237"/>
      <c r="C215" s="237"/>
      <c r="D215" s="237"/>
      <c r="E215" s="237"/>
      <c r="F215" s="237"/>
      <c r="G215" s="237"/>
      <c r="H215" s="237"/>
      <c r="I215" s="237"/>
      <c r="J215" s="237"/>
      <c r="K215" s="237"/>
      <c r="L215" s="237"/>
      <c r="M215" s="237"/>
      <c r="N215" s="237"/>
      <c r="O215" s="415"/>
    </row>
    <row r="216" spans="1:15" s="416" customFormat="1" ht="35.1" customHeight="1" thickTop="1" x14ac:dyDescent="0.2">
      <c r="A216" s="237"/>
      <c r="B216" s="581"/>
      <c r="C216" s="582"/>
      <c r="D216" s="582"/>
      <c r="E216" s="582"/>
      <c r="F216" s="582"/>
      <c r="G216" s="582"/>
      <c r="H216" s="582"/>
      <c r="I216" s="582"/>
      <c r="J216" s="582"/>
      <c r="K216" s="582"/>
      <c r="L216" s="582"/>
      <c r="M216" s="582"/>
      <c r="N216" s="583"/>
      <c r="O216" s="415"/>
    </row>
    <row r="217" spans="1:15" s="416" customFormat="1" ht="35.1" customHeight="1" x14ac:dyDescent="0.2">
      <c r="A217" s="237"/>
      <c r="B217" s="584"/>
      <c r="C217" s="585"/>
      <c r="D217" s="585"/>
      <c r="E217" s="585"/>
      <c r="F217" s="585"/>
      <c r="G217" s="585"/>
      <c r="H217" s="585"/>
      <c r="I217" s="585"/>
      <c r="J217" s="585"/>
      <c r="K217" s="585"/>
      <c r="L217" s="585"/>
      <c r="M217" s="585"/>
      <c r="N217" s="586"/>
      <c r="O217" s="415"/>
    </row>
    <row r="218" spans="1:15" s="416" customFormat="1" ht="35.1" customHeight="1" thickBot="1" x14ac:dyDescent="0.3">
      <c r="A218" s="255"/>
      <c r="B218" s="587"/>
      <c r="C218" s="588"/>
      <c r="D218" s="588"/>
      <c r="E218" s="588"/>
      <c r="F218" s="588"/>
      <c r="G218" s="588"/>
      <c r="H218" s="588"/>
      <c r="I218" s="588"/>
      <c r="J218" s="588"/>
      <c r="K218" s="588"/>
      <c r="L218" s="588"/>
      <c r="M218" s="588"/>
      <c r="N218" s="589"/>
      <c r="O218" s="415"/>
    </row>
    <row r="219" spans="1:15" s="416" customFormat="1" ht="20.100000000000001" customHeight="1" thickTop="1" x14ac:dyDescent="0.25">
      <c r="A219" s="284"/>
      <c r="B219" s="278"/>
      <c r="C219" s="278"/>
      <c r="D219" s="278"/>
      <c r="E219" s="278"/>
      <c r="F219" s="278"/>
      <c r="G219" s="278"/>
      <c r="H219" s="278"/>
      <c r="I219" s="278"/>
      <c r="J219" s="278"/>
      <c r="K219" s="278"/>
      <c r="L219" s="278"/>
      <c r="M219" s="278"/>
      <c r="N219" s="278"/>
      <c r="O219" s="415"/>
    </row>
    <row r="220" spans="1:15" s="416" customFormat="1" ht="20.100000000000001" customHeight="1" thickBot="1" x14ac:dyDescent="0.3">
      <c r="A220" s="260" t="s">
        <v>301</v>
      </c>
      <c r="B220" s="278"/>
      <c r="C220" s="278"/>
      <c r="D220" s="278"/>
      <c r="E220" s="278"/>
      <c r="F220" s="278"/>
      <c r="G220" s="278"/>
      <c r="H220" s="278"/>
      <c r="I220" s="278"/>
      <c r="J220" s="278"/>
      <c r="K220" s="278"/>
      <c r="L220" s="278"/>
      <c r="M220" s="278"/>
      <c r="N220" s="278"/>
      <c r="O220" s="415"/>
    </row>
    <row r="221" spans="1:15" s="416" customFormat="1" ht="35.1" customHeight="1" thickTop="1" x14ac:dyDescent="0.25">
      <c r="A221" s="284"/>
      <c r="B221" s="581"/>
      <c r="C221" s="582"/>
      <c r="D221" s="582"/>
      <c r="E221" s="582"/>
      <c r="F221" s="582"/>
      <c r="G221" s="582"/>
      <c r="H221" s="582"/>
      <c r="I221" s="582"/>
      <c r="J221" s="582"/>
      <c r="K221" s="582"/>
      <c r="L221" s="582"/>
      <c r="M221" s="582"/>
      <c r="N221" s="583"/>
      <c r="O221" s="415"/>
    </row>
    <row r="222" spans="1:15" s="416" customFormat="1" ht="35.1" customHeight="1" x14ac:dyDescent="0.25">
      <c r="A222" s="284"/>
      <c r="B222" s="584"/>
      <c r="C222" s="585"/>
      <c r="D222" s="585"/>
      <c r="E222" s="585"/>
      <c r="F222" s="585"/>
      <c r="G222" s="585"/>
      <c r="H222" s="585"/>
      <c r="I222" s="585"/>
      <c r="J222" s="585"/>
      <c r="K222" s="585"/>
      <c r="L222" s="585"/>
      <c r="M222" s="585"/>
      <c r="N222" s="586"/>
      <c r="O222" s="415"/>
    </row>
    <row r="223" spans="1:15" s="416" customFormat="1" ht="35.1" customHeight="1" thickBot="1" x14ac:dyDescent="0.3">
      <c r="A223" s="284"/>
      <c r="B223" s="587"/>
      <c r="C223" s="588"/>
      <c r="D223" s="588"/>
      <c r="E223" s="588"/>
      <c r="F223" s="588"/>
      <c r="G223" s="588"/>
      <c r="H223" s="588"/>
      <c r="I223" s="588"/>
      <c r="J223" s="588"/>
      <c r="K223" s="588"/>
      <c r="L223" s="588"/>
      <c r="M223" s="588"/>
      <c r="N223" s="589"/>
      <c r="O223" s="415"/>
    </row>
    <row r="224" spans="1:15" s="419" customFormat="1" ht="20.100000000000001" customHeight="1" thickTop="1" thickBot="1" x14ac:dyDescent="0.25">
      <c r="A224" s="284"/>
      <c r="B224" s="278"/>
      <c r="C224" s="278"/>
      <c r="D224" s="278"/>
      <c r="E224" s="278"/>
      <c r="F224" s="278"/>
      <c r="G224" s="278"/>
      <c r="H224" s="278"/>
      <c r="I224" s="278"/>
      <c r="J224" s="278"/>
      <c r="K224" s="278"/>
      <c r="L224" s="278"/>
      <c r="M224" s="278"/>
      <c r="N224" s="278"/>
      <c r="O224" s="418"/>
    </row>
    <row r="225" spans="1:15" s="419" customFormat="1" ht="20.100000000000001" customHeight="1" thickTop="1" thickBot="1" x14ac:dyDescent="0.25">
      <c r="A225" s="260" t="s">
        <v>241</v>
      </c>
      <c r="B225" s="278"/>
      <c r="C225" s="278"/>
      <c r="D225" s="278"/>
      <c r="E225" s="313" t="s">
        <v>242</v>
      </c>
      <c r="F225" s="208" t="str">
        <f>IF('Fiche 3-1'!F265&lt;&gt;"",'Fiche 3-1'!F265,"")</f>
        <v/>
      </c>
      <c r="G225" s="278"/>
      <c r="H225" s="313" t="s">
        <v>316</v>
      </c>
      <c r="I225" s="210"/>
      <c r="J225" s="409" t="s">
        <v>333</v>
      </c>
      <c r="K225" s="209"/>
      <c r="L225" s="803" t="s">
        <v>334</v>
      </c>
      <c r="M225" s="804"/>
      <c r="N225" s="209"/>
      <c r="O225" s="418"/>
    </row>
    <row r="226" spans="1:15" s="419" customFormat="1" ht="20.100000000000001" customHeight="1" thickTop="1" x14ac:dyDescent="0.2">
      <c r="A226" s="284"/>
      <c r="B226" s="278"/>
      <c r="C226" s="278"/>
      <c r="D226" s="278"/>
      <c r="E226" s="278"/>
      <c r="F226" s="278"/>
      <c r="G226" s="278"/>
      <c r="H226" s="278"/>
      <c r="I226" s="278"/>
      <c r="J226" s="278"/>
      <c r="K226" s="278"/>
      <c r="L226" s="278"/>
      <c r="M226" s="278"/>
      <c r="N226" s="278"/>
      <c r="O226" s="418"/>
    </row>
    <row r="227" spans="1:15" s="419" customFormat="1" ht="20.100000000000001" customHeight="1" thickBot="1" x14ac:dyDescent="0.25">
      <c r="A227" s="410" t="s">
        <v>243</v>
      </c>
      <c r="B227" s="307"/>
      <c r="C227" s="307"/>
      <c r="D227" s="307"/>
      <c r="E227" s="307"/>
      <c r="F227" s="307"/>
      <c r="G227" s="307"/>
      <c r="H227" s="307"/>
      <c r="I227" s="307"/>
      <c r="J227" s="307"/>
      <c r="K227" s="278"/>
      <c r="L227" s="278"/>
      <c r="M227" s="278"/>
      <c r="N227" s="278"/>
      <c r="O227" s="418"/>
    </row>
    <row r="228" spans="1:15" s="419" customFormat="1" ht="35.1" customHeight="1" thickTop="1" x14ac:dyDescent="0.2">
      <c r="A228" s="307"/>
      <c r="B228" s="581"/>
      <c r="C228" s="582"/>
      <c r="D228" s="582"/>
      <c r="E228" s="582"/>
      <c r="F228" s="582"/>
      <c r="G228" s="582"/>
      <c r="H228" s="582"/>
      <c r="I228" s="582"/>
      <c r="J228" s="582"/>
      <c r="K228" s="582"/>
      <c r="L228" s="582"/>
      <c r="M228" s="582"/>
      <c r="N228" s="583"/>
      <c r="O228" s="418"/>
    </row>
    <row r="229" spans="1:15" s="419" customFormat="1" ht="35.1" customHeight="1" x14ac:dyDescent="0.2">
      <c r="A229" s="307"/>
      <c r="B229" s="584"/>
      <c r="C229" s="585"/>
      <c r="D229" s="585"/>
      <c r="E229" s="585"/>
      <c r="F229" s="585"/>
      <c r="G229" s="585"/>
      <c r="H229" s="585"/>
      <c r="I229" s="585"/>
      <c r="J229" s="585"/>
      <c r="K229" s="585"/>
      <c r="L229" s="585"/>
      <c r="M229" s="585"/>
      <c r="N229" s="586"/>
      <c r="O229" s="418"/>
    </row>
    <row r="230" spans="1:15" s="419" customFormat="1" ht="35.1" customHeight="1" thickBot="1" x14ac:dyDescent="0.25">
      <c r="A230" s="307"/>
      <c r="B230" s="587"/>
      <c r="C230" s="588"/>
      <c r="D230" s="588"/>
      <c r="E230" s="588"/>
      <c r="F230" s="588"/>
      <c r="G230" s="588"/>
      <c r="H230" s="588"/>
      <c r="I230" s="588"/>
      <c r="J230" s="588"/>
      <c r="K230" s="588"/>
      <c r="L230" s="588"/>
      <c r="M230" s="588"/>
      <c r="N230" s="589"/>
      <c r="O230" s="418"/>
    </row>
    <row r="231" spans="1:15" s="419" customFormat="1" ht="9.9499999999999993" customHeight="1" thickTop="1" x14ac:dyDescent="0.2">
      <c r="A231" s="307"/>
      <c r="B231" s="307"/>
      <c r="C231" s="307"/>
      <c r="D231" s="307"/>
      <c r="E231" s="307"/>
      <c r="F231" s="307"/>
      <c r="G231" s="307"/>
      <c r="H231" s="307"/>
      <c r="I231" s="307"/>
      <c r="J231" s="307"/>
      <c r="K231" s="239"/>
      <c r="L231" s="239"/>
      <c r="M231" s="239"/>
      <c r="N231" s="239"/>
      <c r="O231" s="418"/>
    </row>
    <row r="232" spans="1:15" s="419" customFormat="1" ht="30.75" customHeight="1" x14ac:dyDescent="0.2">
      <c r="A232" s="260" t="s">
        <v>321</v>
      </c>
      <c r="B232" s="239"/>
      <c r="C232" s="239"/>
      <c r="D232" s="239"/>
      <c r="E232" s="239"/>
      <c r="F232" s="239"/>
      <c r="G232" s="239"/>
      <c r="H232" s="239"/>
      <c r="I232" s="239"/>
      <c r="J232" s="239"/>
      <c r="K232" s="239"/>
      <c r="L232" s="239"/>
      <c r="M232" s="239"/>
      <c r="N232" s="239"/>
      <c r="O232" s="418"/>
    </row>
    <row r="233" spans="1:15" s="419" customFormat="1" ht="9.9499999999999993" customHeight="1" x14ac:dyDescent="0.2">
      <c r="A233" s="239"/>
      <c r="B233" s="239"/>
      <c r="C233" s="239"/>
      <c r="D233" s="239"/>
      <c r="E233" s="239"/>
      <c r="F233" s="239"/>
      <c r="G233" s="239"/>
      <c r="H233" s="239"/>
      <c r="I233" s="239"/>
      <c r="J233" s="239"/>
      <c r="K233" s="239"/>
      <c r="L233" s="239"/>
      <c r="M233" s="239"/>
      <c r="N233" s="239"/>
      <c r="O233" s="418"/>
    </row>
    <row r="234" spans="1:15" s="283" customFormat="1" ht="29.25" customHeight="1" thickBot="1" x14ac:dyDescent="0.25">
      <c r="A234" s="239"/>
      <c r="B234" s="307"/>
      <c r="C234" s="307"/>
      <c r="D234" s="600" t="s">
        <v>314</v>
      </c>
      <c r="E234" s="600"/>
      <c r="F234" s="600" t="s">
        <v>320</v>
      </c>
      <c r="G234" s="600"/>
      <c r="H234" s="600" t="s">
        <v>315</v>
      </c>
      <c r="I234" s="600"/>
      <c r="J234" s="800" t="s">
        <v>232</v>
      </c>
      <c r="K234" s="801"/>
      <c r="L234" s="801"/>
      <c r="M234" s="801"/>
      <c r="N234" s="802"/>
    </row>
    <row r="235" spans="1:15" s="283" customFormat="1" ht="35.1" customHeight="1" thickTop="1" thickBot="1" x14ac:dyDescent="0.25">
      <c r="A235" s="239"/>
      <c r="B235" s="744"/>
      <c r="C235" s="744"/>
      <c r="D235" s="737" t="str">
        <f>IF('Fiche 3-1'!D311&lt;&gt;"",'Fiche 3-1'!D311,"")</f>
        <v/>
      </c>
      <c r="E235" s="737"/>
      <c r="F235" s="737" t="str">
        <f>IF('Fiche 3-1'!G311&lt;&gt;"",'Fiche 3-1'!G311,"")</f>
        <v/>
      </c>
      <c r="G235" s="737"/>
      <c r="H235" s="620"/>
      <c r="I235" s="605"/>
      <c r="J235" s="621"/>
      <c r="K235" s="622"/>
      <c r="L235" s="622"/>
      <c r="M235" s="622"/>
      <c r="N235" s="623"/>
    </row>
    <row r="236" spans="1:15" s="283" customFormat="1" ht="35.1" customHeight="1" thickTop="1" thickBot="1" x14ac:dyDescent="0.25">
      <c r="A236" s="239"/>
      <c r="B236" s="744"/>
      <c r="C236" s="745"/>
      <c r="D236" s="737" t="str">
        <f>IF('Fiche 3-1'!D312&lt;&gt;"",'Fiche 3-1'!D312,"")</f>
        <v/>
      </c>
      <c r="E236" s="737"/>
      <c r="F236" s="737" t="str">
        <f>IF('Fiche 3-1'!G312&lt;&gt;"",'Fiche 3-1'!G312,"")</f>
        <v/>
      </c>
      <c r="G236" s="737"/>
      <c r="H236" s="620"/>
      <c r="I236" s="605"/>
      <c r="J236" s="621"/>
      <c r="K236" s="622"/>
      <c r="L236" s="622"/>
      <c r="M236" s="622"/>
      <c r="N236" s="623"/>
    </row>
    <row r="237" spans="1:15" s="283" customFormat="1" ht="35.1" customHeight="1" thickTop="1" thickBot="1" x14ac:dyDescent="0.25">
      <c r="A237" s="239"/>
      <c r="B237" s="744"/>
      <c r="C237" s="745"/>
      <c r="D237" s="737" t="str">
        <f>IF('Fiche 3-1'!D313&lt;&gt;"",'Fiche 3-1'!D313,"")</f>
        <v/>
      </c>
      <c r="E237" s="737"/>
      <c r="F237" s="737" t="str">
        <f>IF('Fiche 3-1'!G313&lt;&gt;"",'Fiche 3-1'!G313,"")</f>
        <v/>
      </c>
      <c r="G237" s="737"/>
      <c r="H237" s="620"/>
      <c r="I237" s="605"/>
      <c r="J237" s="621"/>
      <c r="K237" s="622"/>
      <c r="L237" s="622"/>
      <c r="M237" s="622"/>
      <c r="N237" s="623"/>
    </row>
    <row r="238" spans="1:15" s="419" customFormat="1" ht="7.5" customHeight="1" thickTop="1" x14ac:dyDescent="0.2">
      <c r="A238" s="420"/>
      <c r="O238" s="418"/>
    </row>
    <row r="239" spans="1:15" s="283" customFormat="1" ht="14.25" x14ac:dyDescent="0.2">
      <c r="A239" s="412" t="s">
        <v>312</v>
      </c>
      <c r="B239" s="309"/>
      <c r="C239" s="309"/>
      <c r="D239" s="310"/>
      <c r="E239" s="310"/>
      <c r="F239" s="310"/>
      <c r="G239" s="310"/>
      <c r="H239" s="310"/>
      <c r="I239" s="310"/>
      <c r="J239" s="311"/>
      <c r="K239" s="311"/>
      <c r="L239" s="311"/>
      <c r="M239" s="239"/>
      <c r="N239" s="239"/>
      <c r="O239" s="318"/>
    </row>
    <row r="240" spans="1:15" s="283" customFormat="1" ht="15" thickBot="1" x14ac:dyDescent="0.25">
      <c r="A240" s="412"/>
      <c r="B240" s="309"/>
      <c r="C240" s="309"/>
      <c r="D240" s="310"/>
      <c r="E240" s="310"/>
      <c r="F240" s="310"/>
      <c r="G240" s="310"/>
      <c r="H240" s="310"/>
      <c r="I240" s="310"/>
      <c r="J240" s="311"/>
      <c r="K240" s="311"/>
      <c r="L240" s="311"/>
      <c r="M240" s="239"/>
      <c r="N240" s="239"/>
      <c r="O240" s="318"/>
    </row>
    <row r="241" spans="1:15" s="414" customFormat="1" ht="18.75" customHeight="1" thickTop="1" thickBot="1" x14ac:dyDescent="0.25">
      <c r="A241" s="246" t="s">
        <v>345</v>
      </c>
      <c r="B241" s="275"/>
      <c r="C241" s="275"/>
      <c r="D241" s="275"/>
      <c r="E241" s="207" t="str">
        <f>IF('Fiche 3-1'!F292&gt;0,'Fiche 3-1'!F292,"")</f>
        <v/>
      </c>
      <c r="F241" s="275"/>
      <c r="G241" s="246" t="s">
        <v>465</v>
      </c>
      <c r="H241" s="275"/>
      <c r="I241" s="275"/>
      <c r="J241" s="27"/>
      <c r="K241" s="184"/>
      <c r="L241" s="275"/>
      <c r="M241" s="275"/>
      <c r="N241" s="275"/>
      <c r="O241" s="277"/>
    </row>
    <row r="242" spans="1:15" s="414" customFormat="1" ht="14.25" customHeight="1" thickTop="1" thickBot="1" x14ac:dyDescent="0.25">
      <c r="A242" s="237"/>
      <c r="B242" s="237"/>
      <c r="C242" s="237"/>
      <c r="D242" s="237"/>
      <c r="E242" s="237"/>
      <c r="F242" s="237"/>
      <c r="G242" s="237"/>
      <c r="H242" s="237"/>
      <c r="I242" s="237"/>
      <c r="J242" s="237"/>
      <c r="K242" s="237"/>
      <c r="L242" s="237"/>
      <c r="M242" s="237"/>
      <c r="N242" s="237"/>
      <c r="O242" s="277"/>
    </row>
    <row r="243" spans="1:15" s="414" customFormat="1" ht="14.25" hidden="1" customHeight="1" x14ac:dyDescent="0.2">
      <c r="A243" s="260" t="s">
        <v>276</v>
      </c>
      <c r="B243" s="239"/>
      <c r="C243" s="239"/>
      <c r="D243" s="239"/>
      <c r="E243" s="239"/>
      <c r="F243" s="239"/>
      <c r="G243" s="239"/>
      <c r="H243" s="239"/>
      <c r="I243" s="239"/>
      <c r="J243" s="239"/>
      <c r="K243" s="239"/>
      <c r="L243" s="239"/>
      <c r="M243" s="239"/>
      <c r="N243" s="239"/>
      <c r="O243" s="277"/>
    </row>
    <row r="244" spans="1:15" s="414" customFormat="1" ht="14.25" hidden="1" customHeight="1" x14ac:dyDescent="0.2">
      <c r="A244" s="413"/>
      <c r="B244" s="812"/>
      <c r="C244" s="747"/>
      <c r="D244" s="747"/>
      <c r="E244" s="747"/>
      <c r="F244" s="747"/>
      <c r="G244" s="747"/>
      <c r="H244" s="747"/>
      <c r="I244" s="747"/>
      <c r="J244" s="748"/>
      <c r="K244" s="239"/>
      <c r="L244" s="239"/>
      <c r="M244" s="239"/>
      <c r="N244" s="239"/>
      <c r="O244" s="277"/>
    </row>
    <row r="245" spans="1:15" s="414" customFormat="1" ht="14.25" hidden="1" customHeight="1" x14ac:dyDescent="0.2">
      <c r="A245" s="239"/>
      <c r="B245" s="239"/>
      <c r="C245" s="239"/>
      <c r="D245" s="239"/>
      <c r="E245" s="239"/>
      <c r="F245" s="239"/>
      <c r="G245" s="239"/>
      <c r="H245" s="239"/>
      <c r="I245" s="239"/>
      <c r="J245" s="239"/>
      <c r="K245" s="239"/>
      <c r="L245" s="239"/>
      <c r="M245" s="239"/>
      <c r="N245" s="239"/>
      <c r="O245" s="277"/>
    </row>
    <row r="246" spans="1:15" s="414" customFormat="1" ht="35.1" customHeight="1" thickTop="1" x14ac:dyDescent="0.2">
      <c r="A246" s="246" t="s">
        <v>346</v>
      </c>
      <c r="B246" s="246"/>
      <c r="C246" s="246"/>
      <c r="D246" s="239"/>
      <c r="E246" s="813"/>
      <c r="F246" s="814"/>
      <c r="G246" s="814"/>
      <c r="H246" s="814"/>
      <c r="I246" s="814"/>
      <c r="J246" s="814"/>
      <c r="K246" s="814"/>
      <c r="L246" s="814"/>
      <c r="M246" s="814"/>
      <c r="N246" s="815"/>
      <c r="O246" s="277"/>
    </row>
    <row r="247" spans="1:15" s="414" customFormat="1" ht="35.1" customHeight="1" x14ac:dyDescent="0.2">
      <c r="A247" s="239"/>
      <c r="B247" s="239"/>
      <c r="C247" s="239"/>
      <c r="D247" s="239"/>
      <c r="E247" s="816"/>
      <c r="F247" s="817"/>
      <c r="G247" s="817"/>
      <c r="H247" s="817"/>
      <c r="I247" s="817"/>
      <c r="J247" s="817"/>
      <c r="K247" s="817"/>
      <c r="L247" s="817"/>
      <c r="M247" s="817"/>
      <c r="N247" s="818"/>
      <c r="O247" s="277"/>
    </row>
    <row r="248" spans="1:15" s="414" customFormat="1" ht="35.1" customHeight="1" thickBot="1" x14ac:dyDescent="0.25">
      <c r="A248" s="239"/>
      <c r="B248" s="239"/>
      <c r="C248" s="239"/>
      <c r="D248" s="239"/>
      <c r="E248" s="819"/>
      <c r="F248" s="820"/>
      <c r="G248" s="820"/>
      <c r="H248" s="820"/>
      <c r="I248" s="820"/>
      <c r="J248" s="820"/>
      <c r="K248" s="820"/>
      <c r="L248" s="820"/>
      <c r="M248" s="820"/>
      <c r="N248" s="821"/>
      <c r="O248" s="277"/>
    </row>
    <row r="249" spans="1:15" s="283" customFormat="1" ht="14.25" x14ac:dyDescent="0.2">
      <c r="A249" s="412"/>
      <c r="B249" s="309"/>
      <c r="C249" s="309"/>
      <c r="D249" s="310"/>
      <c r="E249" s="310"/>
      <c r="F249" s="310"/>
      <c r="G249" s="310"/>
      <c r="H249" s="310"/>
      <c r="I249" s="310"/>
      <c r="J249" s="311"/>
      <c r="K249" s="311"/>
      <c r="L249" s="311"/>
      <c r="M249" s="239"/>
      <c r="N249" s="239"/>
      <c r="O249" s="318"/>
    </row>
    <row r="250" spans="1:15" ht="9.9499999999999993" customHeight="1" x14ac:dyDescent="0.2">
      <c r="A250" s="252"/>
      <c r="B250" s="252"/>
      <c r="C250" s="252"/>
      <c r="D250" s="252"/>
      <c r="E250" s="252"/>
      <c r="F250" s="252"/>
      <c r="G250" s="252"/>
      <c r="H250" s="252"/>
      <c r="I250" s="252"/>
      <c r="J250" s="252"/>
      <c r="K250" s="252"/>
      <c r="L250" s="252"/>
      <c r="M250" s="252"/>
      <c r="N250" s="252"/>
      <c r="O250" s="252"/>
    </row>
    <row r="251" spans="1:15" ht="14.25" x14ac:dyDescent="0.2">
      <c r="A251" s="288"/>
      <c r="B251" s="288"/>
      <c r="C251" s="288"/>
      <c r="D251" s="288"/>
      <c r="E251" s="288"/>
      <c r="F251" s="288"/>
      <c r="G251" s="288"/>
      <c r="H251" s="288"/>
      <c r="I251" s="288"/>
      <c r="J251" s="288"/>
      <c r="K251" s="288"/>
      <c r="L251" s="288"/>
      <c r="M251" s="288"/>
      <c r="N251" s="288"/>
      <c r="O251" s="252"/>
    </row>
    <row r="252" spans="1:15" ht="14.25" x14ac:dyDescent="0.2">
      <c r="A252" s="289" t="s">
        <v>186</v>
      </c>
      <c r="B252" s="288"/>
      <c r="C252" s="288"/>
      <c r="D252" s="740" t="str">
        <f>IF('Fiche 3-1'!E319&lt;&gt;"",'Fiche 3-1'!E319,"")</f>
        <v/>
      </c>
      <c r="E252" s="741"/>
      <c r="F252" s="741"/>
      <c r="G252" s="741"/>
      <c r="H252" s="741"/>
      <c r="I252" s="741"/>
      <c r="J252" s="741"/>
      <c r="K252" s="741"/>
      <c r="L252" s="741"/>
      <c r="M252" s="742"/>
      <c r="N252" s="288"/>
      <c r="O252" s="252"/>
    </row>
    <row r="253" spans="1:15" ht="14.25" x14ac:dyDescent="0.2">
      <c r="A253" s="288"/>
      <c r="B253" s="288"/>
      <c r="C253" s="288"/>
      <c r="D253" s="288"/>
      <c r="E253" s="288"/>
      <c r="F253" s="288"/>
      <c r="G253" s="288"/>
      <c r="H253" s="288"/>
      <c r="I253" s="288"/>
      <c r="J253" s="288"/>
      <c r="K253" s="288"/>
      <c r="L253" s="288"/>
      <c r="M253" s="288"/>
      <c r="N253" s="288"/>
      <c r="O253" s="252"/>
    </row>
    <row r="254" spans="1:15" ht="14.25" x14ac:dyDescent="0.2">
      <c r="A254" s="252"/>
      <c r="B254" s="252"/>
      <c r="C254" s="252"/>
      <c r="D254" s="252"/>
      <c r="E254" s="252"/>
      <c r="F254" s="252"/>
      <c r="G254" s="252"/>
      <c r="H254" s="252"/>
      <c r="I254" s="252"/>
      <c r="J254" s="252"/>
      <c r="K254" s="252"/>
      <c r="L254" s="252"/>
      <c r="M254" s="252"/>
      <c r="N254" s="252"/>
      <c r="O254" s="252"/>
    </row>
    <row r="255" spans="1:15" s="419" customFormat="1" ht="33" customHeight="1" x14ac:dyDescent="0.2">
      <c r="A255" s="246" t="s">
        <v>17</v>
      </c>
      <c r="B255" s="743" t="str">
        <f>IF('Fiche 3-1'!C322&lt;&gt;"",'Fiche 3-1'!C322,"")</f>
        <v/>
      </c>
      <c r="C255" s="743"/>
      <c r="D255" s="743"/>
      <c r="E255" s="743"/>
      <c r="F255" s="743"/>
      <c r="G255" s="743"/>
      <c r="H255" s="743"/>
      <c r="I255" s="743"/>
      <c r="J255" s="743"/>
      <c r="K255" s="743"/>
      <c r="L255" s="743"/>
      <c r="M255" s="743"/>
      <c r="N255" s="743"/>
      <c r="O255" s="418"/>
    </row>
    <row r="256" spans="1:15" s="419" customFormat="1" ht="9.9499999999999993" customHeight="1" thickBot="1" x14ac:dyDescent="0.25">
      <c r="A256" s="246"/>
      <c r="B256" s="249"/>
      <c r="C256" s="249"/>
      <c r="D256" s="249"/>
      <c r="E256" s="249"/>
      <c r="F256" s="249"/>
      <c r="G256" s="249"/>
      <c r="H256" s="249"/>
      <c r="I256" s="249"/>
      <c r="J256" s="249"/>
      <c r="K256" s="249"/>
      <c r="L256" s="249"/>
      <c r="M256" s="249"/>
      <c r="N256" s="249"/>
      <c r="O256" s="418"/>
    </row>
    <row r="257" spans="1:15" s="419" customFormat="1" ht="17.100000000000001" customHeight="1" thickTop="1" thickBot="1" x14ac:dyDescent="0.25">
      <c r="A257" s="246" t="s">
        <v>195</v>
      </c>
      <c r="B257" s="417"/>
      <c r="C257" s="277"/>
      <c r="D257" s="313" t="s">
        <v>239</v>
      </c>
      <c r="E257" s="208" t="str">
        <f>IF('Fiche 3-1'!E341&lt;&gt;"",'Fiche 3-1'!E341,"")</f>
        <v/>
      </c>
      <c r="F257" s="277"/>
      <c r="G257" s="281" t="s">
        <v>196</v>
      </c>
      <c r="H257" s="209"/>
      <c r="I257" s="237"/>
      <c r="J257" s="237"/>
      <c r="K257" s="237"/>
      <c r="L257" s="237"/>
      <c r="M257" s="237"/>
      <c r="N257" s="237"/>
      <c r="O257" s="418"/>
    </row>
    <row r="258" spans="1:15" s="419" customFormat="1" ht="17.100000000000001" customHeight="1" thickTop="1" x14ac:dyDescent="0.2">
      <c r="A258" s="397"/>
      <c r="B258" s="311"/>
      <c r="C258" s="277"/>
      <c r="D258" s="277"/>
      <c r="E258" s="277"/>
      <c r="F258" s="277"/>
      <c r="G258" s="237"/>
      <c r="H258" s="237"/>
      <c r="I258" s="237"/>
      <c r="J258" s="237"/>
      <c r="K258" s="237"/>
      <c r="L258" s="237"/>
      <c r="M258" s="237"/>
      <c r="N258" s="237"/>
      <c r="O258" s="418"/>
    </row>
    <row r="259" spans="1:15" s="419" customFormat="1" ht="17.100000000000001" customHeight="1" thickBot="1" x14ac:dyDescent="0.25">
      <c r="A259" s="397" t="s">
        <v>240</v>
      </c>
      <c r="B259" s="311"/>
      <c r="C259" s="277"/>
      <c r="D259" s="277"/>
      <c r="E259" s="277"/>
      <c r="F259" s="277"/>
      <c r="G259" s="237"/>
      <c r="H259" s="237"/>
      <c r="I259" s="237"/>
      <c r="J259" s="237"/>
      <c r="K259" s="237"/>
      <c r="L259" s="237"/>
      <c r="M259" s="237"/>
      <c r="N259" s="237"/>
      <c r="O259" s="418"/>
    </row>
    <row r="260" spans="1:15" s="419" customFormat="1" ht="35.1" customHeight="1" thickTop="1" x14ac:dyDescent="0.2">
      <c r="A260" s="297"/>
      <c r="B260" s="581"/>
      <c r="C260" s="582"/>
      <c r="D260" s="582"/>
      <c r="E260" s="582"/>
      <c r="F260" s="582"/>
      <c r="G260" s="582"/>
      <c r="H260" s="582"/>
      <c r="I260" s="582"/>
      <c r="J260" s="582"/>
      <c r="K260" s="582"/>
      <c r="L260" s="582"/>
      <c r="M260" s="582"/>
      <c r="N260" s="583"/>
      <c r="O260" s="418"/>
    </row>
    <row r="261" spans="1:15" s="419" customFormat="1" ht="35.1" customHeight="1" x14ac:dyDescent="0.2">
      <c r="A261" s="237"/>
      <c r="B261" s="584"/>
      <c r="C261" s="585"/>
      <c r="D261" s="585"/>
      <c r="E261" s="585"/>
      <c r="F261" s="585"/>
      <c r="G261" s="585"/>
      <c r="H261" s="585"/>
      <c r="I261" s="585"/>
      <c r="J261" s="585"/>
      <c r="K261" s="585"/>
      <c r="L261" s="585"/>
      <c r="M261" s="585"/>
      <c r="N261" s="586"/>
      <c r="O261" s="418"/>
    </row>
    <row r="262" spans="1:15" s="419" customFormat="1" ht="35.1" customHeight="1" thickBot="1" x14ac:dyDescent="0.25">
      <c r="A262" s="237"/>
      <c r="B262" s="587"/>
      <c r="C262" s="588"/>
      <c r="D262" s="588"/>
      <c r="E262" s="588"/>
      <c r="F262" s="588"/>
      <c r="G262" s="588"/>
      <c r="H262" s="588"/>
      <c r="I262" s="588"/>
      <c r="J262" s="588"/>
      <c r="K262" s="588"/>
      <c r="L262" s="588"/>
      <c r="M262" s="588"/>
      <c r="N262" s="589"/>
      <c r="O262" s="418"/>
    </row>
    <row r="263" spans="1:15" s="419" customFormat="1" ht="17.100000000000001" customHeight="1" thickTop="1" thickBot="1" x14ac:dyDescent="0.25">
      <c r="A263" s="237"/>
      <c r="B263" s="298"/>
      <c r="C263" s="298"/>
      <c r="D263" s="298"/>
      <c r="E263" s="298"/>
      <c r="F263" s="298"/>
      <c r="G263" s="298"/>
      <c r="H263" s="298"/>
      <c r="I263" s="298"/>
      <c r="J263" s="298"/>
      <c r="K263" s="298"/>
      <c r="L263" s="298"/>
      <c r="M263" s="298"/>
      <c r="N263" s="298"/>
      <c r="O263" s="418"/>
    </row>
    <row r="264" spans="1:15" s="419" customFormat="1" ht="17.100000000000001" customHeight="1" thickTop="1" thickBot="1" x14ac:dyDescent="0.25">
      <c r="A264" s="246" t="s">
        <v>18</v>
      </c>
      <c r="B264" s="237"/>
      <c r="C264" s="237"/>
      <c r="D264" s="407" t="str">
        <f>IF('Fiche 3-1'!E344&lt;&gt;"",'Fiche 3-1'!E344,"")</f>
        <v/>
      </c>
      <c r="E264" s="237"/>
      <c r="F264" s="237"/>
      <c r="G264" s="246" t="s">
        <v>19</v>
      </c>
      <c r="H264" s="237"/>
      <c r="I264" s="21"/>
      <c r="J264" s="237"/>
      <c r="K264" s="237"/>
      <c r="L264" s="237"/>
      <c r="M264" s="237"/>
      <c r="N264" s="237"/>
      <c r="O264" s="418"/>
    </row>
    <row r="265" spans="1:15" s="419" customFormat="1" ht="17.100000000000001" customHeight="1" thickTop="1" x14ac:dyDescent="0.2">
      <c r="A265" s="237"/>
      <c r="B265" s="237"/>
      <c r="C265" s="237"/>
      <c r="D265" s="237"/>
      <c r="E265" s="237"/>
      <c r="F265" s="237"/>
      <c r="G265" s="237"/>
      <c r="H265" s="237"/>
      <c r="I265" s="237"/>
      <c r="J265" s="237"/>
      <c r="K265" s="237"/>
      <c r="L265" s="237"/>
      <c r="M265" s="237"/>
      <c r="N265" s="237"/>
      <c r="O265" s="418"/>
    </row>
    <row r="266" spans="1:15" s="419" customFormat="1" ht="17.100000000000001" customHeight="1" thickBot="1" x14ac:dyDescent="0.25">
      <c r="A266" s="262" t="s">
        <v>20</v>
      </c>
      <c r="B266" s="237"/>
      <c r="C266" s="237"/>
      <c r="D266" s="237"/>
      <c r="E266" s="237"/>
      <c r="F266" s="237"/>
      <c r="G266" s="237"/>
      <c r="H266" s="237"/>
      <c r="I266" s="237"/>
      <c r="J266" s="237"/>
      <c r="K266" s="237"/>
      <c r="L266" s="237"/>
      <c r="M266" s="237"/>
      <c r="N266" s="237"/>
      <c r="O266" s="418"/>
    </row>
    <row r="267" spans="1:15" s="419" customFormat="1" ht="35.1" customHeight="1" thickTop="1" x14ac:dyDescent="0.2">
      <c r="A267" s="237"/>
      <c r="B267" s="581"/>
      <c r="C267" s="582"/>
      <c r="D267" s="582"/>
      <c r="E267" s="582"/>
      <c r="F267" s="582"/>
      <c r="G267" s="582"/>
      <c r="H267" s="582"/>
      <c r="I267" s="582"/>
      <c r="J267" s="582"/>
      <c r="K267" s="582"/>
      <c r="L267" s="582"/>
      <c r="M267" s="582"/>
      <c r="N267" s="583"/>
      <c r="O267" s="418"/>
    </row>
    <row r="268" spans="1:15" s="419" customFormat="1" ht="35.1" customHeight="1" x14ac:dyDescent="0.2">
      <c r="A268" s="237"/>
      <c r="B268" s="584"/>
      <c r="C268" s="585"/>
      <c r="D268" s="585"/>
      <c r="E268" s="585"/>
      <c r="F268" s="585"/>
      <c r="G268" s="585"/>
      <c r="H268" s="585"/>
      <c r="I268" s="585"/>
      <c r="J268" s="585"/>
      <c r="K268" s="585"/>
      <c r="L268" s="585"/>
      <c r="M268" s="585"/>
      <c r="N268" s="586"/>
      <c r="O268" s="418"/>
    </row>
    <row r="269" spans="1:15" s="419" customFormat="1" ht="35.1" customHeight="1" thickBot="1" x14ac:dyDescent="0.25">
      <c r="A269" s="255"/>
      <c r="B269" s="587"/>
      <c r="C269" s="588"/>
      <c r="D269" s="588"/>
      <c r="E269" s="588"/>
      <c r="F269" s="588"/>
      <c r="G269" s="588"/>
      <c r="H269" s="588"/>
      <c r="I269" s="588"/>
      <c r="J269" s="588"/>
      <c r="K269" s="588"/>
      <c r="L269" s="588"/>
      <c r="M269" s="588"/>
      <c r="N269" s="589"/>
      <c r="O269" s="418"/>
    </row>
    <row r="270" spans="1:15" s="419" customFormat="1" ht="17.100000000000001" customHeight="1" thickTop="1" x14ac:dyDescent="0.2">
      <c r="A270" s="284"/>
      <c r="B270" s="278"/>
      <c r="C270" s="278"/>
      <c r="D270" s="278"/>
      <c r="E270" s="278"/>
      <c r="F270" s="278"/>
      <c r="G270" s="278"/>
      <c r="H270" s="278"/>
      <c r="I270" s="278"/>
      <c r="J270" s="278"/>
      <c r="K270" s="278"/>
      <c r="L270" s="278"/>
      <c r="M270" s="278"/>
      <c r="N270" s="278"/>
      <c r="O270" s="418"/>
    </row>
    <row r="271" spans="1:15" s="419" customFormat="1" ht="17.100000000000001" customHeight="1" thickBot="1" x14ac:dyDescent="0.25">
      <c r="A271" s="260" t="s">
        <v>301</v>
      </c>
      <c r="B271" s="278"/>
      <c r="C271" s="278"/>
      <c r="D271" s="278"/>
      <c r="E271" s="278"/>
      <c r="F271" s="278"/>
      <c r="G271" s="278"/>
      <c r="H271" s="278"/>
      <c r="I271" s="278"/>
      <c r="J271" s="278"/>
      <c r="K271" s="278"/>
      <c r="L271" s="278"/>
      <c r="M271" s="278"/>
      <c r="N271" s="278"/>
      <c r="O271" s="418"/>
    </row>
    <row r="272" spans="1:15" s="419" customFormat="1" ht="35.1" customHeight="1" thickTop="1" x14ac:dyDescent="0.2">
      <c r="A272" s="284"/>
      <c r="B272" s="581"/>
      <c r="C272" s="582"/>
      <c r="D272" s="582"/>
      <c r="E272" s="582"/>
      <c r="F272" s="582"/>
      <c r="G272" s="582"/>
      <c r="H272" s="582"/>
      <c r="I272" s="582"/>
      <c r="J272" s="582"/>
      <c r="K272" s="582"/>
      <c r="L272" s="582"/>
      <c r="M272" s="582"/>
      <c r="N272" s="583"/>
      <c r="O272" s="418"/>
    </row>
    <row r="273" spans="1:15" s="419" customFormat="1" ht="35.1" customHeight="1" x14ac:dyDescent="0.2">
      <c r="A273" s="284"/>
      <c r="B273" s="584"/>
      <c r="C273" s="585"/>
      <c r="D273" s="585"/>
      <c r="E273" s="585"/>
      <c r="F273" s="585"/>
      <c r="G273" s="585"/>
      <c r="H273" s="585"/>
      <c r="I273" s="585"/>
      <c r="J273" s="585"/>
      <c r="K273" s="585"/>
      <c r="L273" s="585"/>
      <c r="M273" s="585"/>
      <c r="N273" s="586"/>
      <c r="O273" s="418"/>
    </row>
    <row r="274" spans="1:15" s="419" customFormat="1" ht="35.1" customHeight="1" thickBot="1" x14ac:dyDescent="0.25">
      <c r="A274" s="284"/>
      <c r="B274" s="587"/>
      <c r="C274" s="588"/>
      <c r="D274" s="588"/>
      <c r="E274" s="588"/>
      <c r="F274" s="588"/>
      <c r="G274" s="588"/>
      <c r="H274" s="588"/>
      <c r="I274" s="588"/>
      <c r="J274" s="588"/>
      <c r="K274" s="588"/>
      <c r="L274" s="588"/>
      <c r="M274" s="588"/>
      <c r="N274" s="589"/>
      <c r="O274" s="418"/>
    </row>
    <row r="275" spans="1:15" s="419" customFormat="1" ht="17.100000000000001" customHeight="1" thickTop="1" thickBot="1" x14ac:dyDescent="0.25">
      <c r="A275" s="284"/>
      <c r="B275" s="278"/>
      <c r="C275" s="278"/>
      <c r="D275" s="278"/>
      <c r="E275" s="278"/>
      <c r="F275" s="278"/>
      <c r="G275" s="278"/>
      <c r="H275" s="278"/>
      <c r="I275" s="278"/>
      <c r="J275" s="278"/>
      <c r="K275" s="278"/>
      <c r="L275" s="278"/>
      <c r="M275" s="278"/>
      <c r="N275" s="278"/>
      <c r="O275" s="418"/>
    </row>
    <row r="276" spans="1:15" s="419" customFormat="1" ht="17.100000000000001" customHeight="1" thickTop="1" thickBot="1" x14ac:dyDescent="0.25">
      <c r="A276" s="260" t="s">
        <v>241</v>
      </c>
      <c r="B276" s="278"/>
      <c r="C276" s="278"/>
      <c r="D276" s="278"/>
      <c r="E276" s="408" t="s">
        <v>242</v>
      </c>
      <c r="F276" s="208" t="str">
        <f>IF('Fiche 3-1'!F326&lt;&gt;"",'Fiche 3-1'!F326,"")</f>
        <v/>
      </c>
      <c r="G276" s="278"/>
      <c r="H276" s="408" t="s">
        <v>316</v>
      </c>
      <c r="I276" s="211"/>
      <c r="J276" s="409" t="s">
        <v>333</v>
      </c>
      <c r="K276" s="209"/>
      <c r="L276" s="803" t="s">
        <v>334</v>
      </c>
      <c r="M276" s="804"/>
      <c r="N276" s="209"/>
      <c r="O276" s="418"/>
    </row>
    <row r="277" spans="1:15" s="419" customFormat="1" ht="17.100000000000001" customHeight="1" thickTop="1" x14ac:dyDescent="0.2">
      <c r="A277" s="284"/>
      <c r="B277" s="278"/>
      <c r="C277" s="278"/>
      <c r="D277" s="278"/>
      <c r="E277" s="278"/>
      <c r="F277" s="278"/>
      <c r="G277" s="278"/>
      <c r="H277" s="278"/>
      <c r="I277" s="278"/>
      <c r="J277" s="278"/>
      <c r="K277" s="278"/>
      <c r="L277" s="278"/>
      <c r="M277" s="278"/>
      <c r="N277" s="278"/>
      <c r="O277" s="418"/>
    </row>
    <row r="278" spans="1:15" s="419" customFormat="1" ht="17.100000000000001" customHeight="1" thickBot="1" x14ac:dyDescent="0.25">
      <c r="A278" s="410" t="s">
        <v>243</v>
      </c>
      <c r="B278" s="307"/>
      <c r="C278" s="307"/>
      <c r="D278" s="307"/>
      <c r="E278" s="307"/>
      <c r="F278" s="307"/>
      <c r="G278" s="307"/>
      <c r="H278" s="307"/>
      <c r="I278" s="307"/>
      <c r="J278" s="307"/>
      <c r="K278" s="278"/>
      <c r="L278" s="278"/>
      <c r="M278" s="278"/>
      <c r="N278" s="278"/>
      <c r="O278" s="418"/>
    </row>
    <row r="279" spans="1:15" s="419" customFormat="1" ht="35.1" customHeight="1" thickTop="1" x14ac:dyDescent="0.2">
      <c r="A279" s="307"/>
      <c r="B279" s="581"/>
      <c r="C279" s="582"/>
      <c r="D279" s="582"/>
      <c r="E279" s="582"/>
      <c r="F279" s="582"/>
      <c r="G279" s="582"/>
      <c r="H279" s="582"/>
      <c r="I279" s="582"/>
      <c r="J279" s="582"/>
      <c r="K279" s="582"/>
      <c r="L279" s="582"/>
      <c r="M279" s="582"/>
      <c r="N279" s="583"/>
      <c r="O279" s="418"/>
    </row>
    <row r="280" spans="1:15" s="419" customFormat="1" ht="35.1" customHeight="1" x14ac:dyDescent="0.2">
      <c r="A280" s="307"/>
      <c r="B280" s="584"/>
      <c r="C280" s="585"/>
      <c r="D280" s="585"/>
      <c r="E280" s="585"/>
      <c r="F280" s="585"/>
      <c r="G280" s="585"/>
      <c r="H280" s="585"/>
      <c r="I280" s="585"/>
      <c r="J280" s="585"/>
      <c r="K280" s="585"/>
      <c r="L280" s="585"/>
      <c r="M280" s="585"/>
      <c r="N280" s="586"/>
      <c r="O280" s="418"/>
    </row>
    <row r="281" spans="1:15" s="419" customFormat="1" ht="35.1" customHeight="1" thickBot="1" x14ac:dyDescent="0.25">
      <c r="A281" s="307"/>
      <c r="B281" s="587"/>
      <c r="C281" s="588"/>
      <c r="D281" s="588"/>
      <c r="E281" s="588"/>
      <c r="F281" s="588"/>
      <c r="G281" s="588"/>
      <c r="H281" s="588"/>
      <c r="I281" s="588"/>
      <c r="J281" s="588"/>
      <c r="K281" s="588"/>
      <c r="L281" s="588"/>
      <c r="M281" s="588"/>
      <c r="N281" s="589"/>
      <c r="O281" s="418"/>
    </row>
    <row r="282" spans="1:15" s="419" customFormat="1" ht="12.75" customHeight="1" thickTop="1" x14ac:dyDescent="0.2">
      <c r="A282" s="307"/>
      <c r="B282" s="307"/>
      <c r="C282" s="307"/>
      <c r="D282" s="307"/>
      <c r="E282" s="307"/>
      <c r="F282" s="307"/>
      <c r="G282" s="307"/>
      <c r="H282" s="307"/>
      <c r="I282" s="307"/>
      <c r="J282" s="307"/>
      <c r="K282" s="239"/>
      <c r="L282" s="239"/>
      <c r="M282" s="239"/>
      <c r="N282" s="239"/>
      <c r="O282" s="418"/>
    </row>
    <row r="283" spans="1:15" s="419" customFormat="1" ht="17.25" customHeight="1" x14ac:dyDescent="0.2">
      <c r="A283" s="260" t="s">
        <v>321</v>
      </c>
      <c r="B283" s="239"/>
      <c r="C283" s="239"/>
      <c r="D283" s="239"/>
      <c r="E283" s="239"/>
      <c r="F283" s="239"/>
      <c r="G283" s="239"/>
      <c r="H283" s="239"/>
      <c r="I283" s="239"/>
      <c r="J283" s="239"/>
      <c r="K283" s="239"/>
      <c r="L283" s="239"/>
      <c r="M283" s="239"/>
      <c r="N283" s="239"/>
      <c r="O283" s="418"/>
    </row>
    <row r="284" spans="1:15" s="419" customFormat="1" ht="12.75" customHeight="1" x14ac:dyDescent="0.2">
      <c r="A284" s="239"/>
      <c r="B284" s="239"/>
      <c r="C284" s="239"/>
      <c r="D284" s="239"/>
      <c r="E284" s="239"/>
      <c r="F284" s="239"/>
      <c r="G284" s="239"/>
      <c r="H284" s="239"/>
      <c r="I284" s="239"/>
      <c r="J284" s="239"/>
      <c r="K284" s="239"/>
      <c r="L284" s="239"/>
      <c r="M284" s="239"/>
      <c r="N284" s="239"/>
      <c r="O284" s="418"/>
    </row>
    <row r="285" spans="1:15" s="283" customFormat="1" ht="29.25" customHeight="1" thickBot="1" x14ac:dyDescent="0.25">
      <c r="A285" s="239"/>
      <c r="B285" s="307"/>
      <c r="C285" s="307"/>
      <c r="D285" s="600" t="s">
        <v>314</v>
      </c>
      <c r="E285" s="600"/>
      <c r="F285" s="600" t="s">
        <v>320</v>
      </c>
      <c r="G285" s="600"/>
      <c r="H285" s="600" t="s">
        <v>315</v>
      </c>
      <c r="I285" s="600"/>
      <c r="J285" s="800" t="s">
        <v>232</v>
      </c>
      <c r="K285" s="801"/>
      <c r="L285" s="801"/>
      <c r="M285" s="801"/>
      <c r="N285" s="802"/>
    </row>
    <row r="286" spans="1:15" s="283" customFormat="1" ht="35.1" customHeight="1" thickTop="1" thickBot="1" x14ac:dyDescent="0.25">
      <c r="A286" s="239"/>
      <c r="B286" s="744"/>
      <c r="C286" s="744"/>
      <c r="D286" s="737" t="str">
        <f>IF('Fiche 3-1'!D370&lt;&gt;"",'Fiche 3-1'!D370,"")</f>
        <v/>
      </c>
      <c r="E286" s="737"/>
      <c r="F286" s="737" t="str">
        <f>IF('Fiche 3-1'!G370&lt;&gt;"",'Fiche 3-1'!G370,"")</f>
        <v/>
      </c>
      <c r="G286" s="737"/>
      <c r="H286" s="620"/>
      <c r="I286" s="605"/>
      <c r="J286" s="621"/>
      <c r="K286" s="622"/>
      <c r="L286" s="622"/>
      <c r="M286" s="622"/>
      <c r="N286" s="623"/>
    </row>
    <row r="287" spans="1:15" s="283" customFormat="1" ht="35.1" customHeight="1" thickTop="1" thickBot="1" x14ac:dyDescent="0.25">
      <c r="A287" s="239"/>
      <c r="B287" s="744"/>
      <c r="C287" s="745"/>
      <c r="D287" s="737" t="str">
        <f>IF('Fiche 3-1'!D371&lt;&gt;"",'Fiche 3-1'!D371,"")</f>
        <v/>
      </c>
      <c r="E287" s="737"/>
      <c r="F287" s="737" t="str">
        <f>IF('Fiche 3-1'!G371&lt;&gt;"",'Fiche 3-1'!G371,"")</f>
        <v/>
      </c>
      <c r="G287" s="737"/>
      <c r="H287" s="620"/>
      <c r="I287" s="605"/>
      <c r="J287" s="621"/>
      <c r="K287" s="622"/>
      <c r="L287" s="622"/>
      <c r="M287" s="622"/>
      <c r="N287" s="623"/>
    </row>
    <row r="288" spans="1:15" s="283" customFormat="1" ht="35.1" customHeight="1" thickTop="1" thickBot="1" x14ac:dyDescent="0.25">
      <c r="A288" s="239"/>
      <c r="B288" s="744"/>
      <c r="C288" s="745"/>
      <c r="D288" s="737" t="str">
        <f>IF('Fiche 3-1'!D372&lt;&gt;"",'Fiche 3-1'!D372,"")</f>
        <v/>
      </c>
      <c r="E288" s="737"/>
      <c r="F288" s="737" t="str">
        <f>IF('Fiche 3-1'!G372&lt;&gt;"",'Fiche 3-1'!G372,"")</f>
        <v/>
      </c>
      <c r="G288" s="737"/>
      <c r="H288" s="620"/>
      <c r="I288" s="605"/>
      <c r="J288" s="621"/>
      <c r="K288" s="622"/>
      <c r="L288" s="622"/>
      <c r="M288" s="622"/>
      <c r="N288" s="623"/>
    </row>
    <row r="289" spans="1:15" s="419" customFormat="1" ht="6" customHeight="1" thickTop="1" x14ac:dyDescent="0.2">
      <c r="A289" s="406"/>
      <c r="O289" s="418"/>
    </row>
    <row r="290" spans="1:15" s="419" customFormat="1" ht="14.25" x14ac:dyDescent="0.2">
      <c r="A290" s="412" t="s">
        <v>312</v>
      </c>
      <c r="B290" s="309"/>
      <c r="C290" s="309"/>
      <c r="D290" s="310"/>
      <c r="E290" s="310"/>
      <c r="F290" s="310"/>
      <c r="G290" s="310"/>
      <c r="H290" s="310"/>
      <c r="I290" s="310"/>
      <c r="J290" s="311"/>
      <c r="K290" s="311"/>
      <c r="L290" s="311"/>
      <c r="M290" s="239"/>
      <c r="N290" s="239"/>
      <c r="O290" s="418"/>
    </row>
    <row r="291" spans="1:15" s="419" customFormat="1" ht="15" thickBot="1" x14ac:dyDescent="0.25">
      <c r="A291" s="412"/>
      <c r="B291" s="309"/>
      <c r="C291" s="309"/>
      <c r="D291" s="310"/>
      <c r="E291" s="310"/>
      <c r="F291" s="310"/>
      <c r="G291" s="310"/>
      <c r="H291" s="310"/>
      <c r="I291" s="310"/>
      <c r="J291" s="311"/>
      <c r="K291" s="311"/>
      <c r="L291" s="311"/>
      <c r="M291" s="239"/>
      <c r="N291" s="239"/>
      <c r="O291" s="418"/>
    </row>
    <row r="292" spans="1:15" s="414" customFormat="1" ht="14.25" customHeight="1" thickTop="1" thickBot="1" x14ac:dyDescent="0.25">
      <c r="A292" s="246" t="s">
        <v>345</v>
      </c>
      <c r="B292" s="275"/>
      <c r="C292" s="275"/>
      <c r="D292" s="275"/>
      <c r="E292" s="212" t="str">
        <f>IF('Fiche 3-1'!F352&gt;0,'Fiche 3-1'!F352,"")</f>
        <v/>
      </c>
      <c r="F292" s="275"/>
      <c r="G292" s="246" t="s">
        <v>465</v>
      </c>
      <c r="H292" s="275"/>
      <c r="I292" s="275"/>
      <c r="J292" s="206"/>
      <c r="K292" s="184"/>
      <c r="L292" s="275"/>
      <c r="M292" s="275"/>
      <c r="N292" s="275"/>
      <c r="O292" s="277"/>
    </row>
    <row r="293" spans="1:15" s="414" customFormat="1" ht="14.25" customHeight="1" thickTop="1" thickBot="1" x14ac:dyDescent="0.25">
      <c r="A293" s="237"/>
      <c r="B293" s="237"/>
      <c r="C293" s="237"/>
      <c r="D293" s="237"/>
      <c r="E293" s="237"/>
      <c r="F293" s="237"/>
      <c r="G293" s="237"/>
      <c r="H293" s="237"/>
      <c r="I293" s="237"/>
      <c r="J293" s="237"/>
      <c r="K293" s="237"/>
      <c r="L293" s="237"/>
      <c r="M293" s="237"/>
      <c r="N293" s="237"/>
      <c r="O293" s="277"/>
    </row>
    <row r="294" spans="1:15" s="414" customFormat="1" ht="14.25" hidden="1" customHeight="1" x14ac:dyDescent="0.2">
      <c r="A294" s="260" t="s">
        <v>276</v>
      </c>
      <c r="B294" s="239"/>
      <c r="C294" s="239"/>
      <c r="D294" s="239"/>
      <c r="E294" s="239"/>
      <c r="F294" s="239"/>
      <c r="G294" s="239"/>
      <c r="H294" s="239"/>
      <c r="I294" s="239"/>
      <c r="J294" s="239"/>
      <c r="K294" s="239"/>
      <c r="L294" s="239"/>
      <c r="M294" s="239"/>
      <c r="N294" s="239"/>
      <c r="O294" s="277"/>
    </row>
    <row r="295" spans="1:15" s="414" customFormat="1" ht="14.25" hidden="1" customHeight="1" x14ac:dyDescent="0.2">
      <c r="A295" s="413"/>
      <c r="B295" s="812"/>
      <c r="C295" s="747"/>
      <c r="D295" s="747"/>
      <c r="E295" s="747"/>
      <c r="F295" s="747"/>
      <c r="G295" s="747"/>
      <c r="H295" s="747"/>
      <c r="I295" s="747"/>
      <c r="J295" s="748"/>
      <c r="K295" s="239"/>
      <c r="L295" s="239"/>
      <c r="M295" s="239"/>
      <c r="N295" s="239"/>
      <c r="O295" s="277"/>
    </row>
    <row r="296" spans="1:15" s="414" customFormat="1" ht="14.25" hidden="1" customHeight="1" x14ac:dyDescent="0.2">
      <c r="A296" s="239"/>
      <c r="B296" s="239"/>
      <c r="C296" s="239"/>
      <c r="D296" s="239"/>
      <c r="E296" s="239"/>
      <c r="F296" s="239"/>
      <c r="G296" s="239"/>
      <c r="H296" s="239"/>
      <c r="I296" s="239"/>
      <c r="J296" s="239"/>
      <c r="K296" s="239"/>
      <c r="L296" s="239"/>
      <c r="M296" s="239"/>
      <c r="N296" s="239"/>
      <c r="O296" s="277"/>
    </row>
    <row r="297" spans="1:15" s="414" customFormat="1" ht="35.1" customHeight="1" thickTop="1" x14ac:dyDescent="0.2">
      <c r="A297" s="246" t="s">
        <v>346</v>
      </c>
      <c r="B297" s="246"/>
      <c r="C297" s="246"/>
      <c r="D297" s="239"/>
      <c r="E297" s="813"/>
      <c r="F297" s="814"/>
      <c r="G297" s="814"/>
      <c r="H297" s="814"/>
      <c r="I297" s="814"/>
      <c r="J297" s="814"/>
      <c r="K297" s="814"/>
      <c r="L297" s="814"/>
      <c r="M297" s="814"/>
      <c r="N297" s="815"/>
      <c r="O297" s="277"/>
    </row>
    <row r="298" spans="1:15" s="414" customFormat="1" ht="35.1" customHeight="1" x14ac:dyDescent="0.2">
      <c r="A298" s="239"/>
      <c r="B298" s="239"/>
      <c r="C298" s="239"/>
      <c r="D298" s="239"/>
      <c r="E298" s="816"/>
      <c r="F298" s="817"/>
      <c r="G298" s="817"/>
      <c r="H298" s="817"/>
      <c r="I298" s="817"/>
      <c r="J298" s="817"/>
      <c r="K298" s="817"/>
      <c r="L298" s="817"/>
      <c r="M298" s="817"/>
      <c r="N298" s="818"/>
      <c r="O298" s="277"/>
    </row>
    <row r="299" spans="1:15" s="414" customFormat="1" ht="35.1" customHeight="1" thickBot="1" x14ac:dyDescent="0.25">
      <c r="A299" s="239"/>
      <c r="B299" s="239"/>
      <c r="C299" s="239"/>
      <c r="D299" s="239"/>
      <c r="E299" s="819"/>
      <c r="F299" s="820"/>
      <c r="G299" s="820"/>
      <c r="H299" s="820"/>
      <c r="I299" s="820"/>
      <c r="J299" s="820"/>
      <c r="K299" s="820"/>
      <c r="L299" s="820"/>
      <c r="M299" s="820"/>
      <c r="N299" s="821"/>
      <c r="O299" s="277"/>
    </row>
    <row r="300" spans="1:15" s="419" customFormat="1" ht="14.25" x14ac:dyDescent="0.2">
      <c r="A300" s="412"/>
      <c r="B300" s="309"/>
      <c r="C300" s="309"/>
      <c r="D300" s="310"/>
      <c r="E300" s="310"/>
      <c r="F300" s="310"/>
      <c r="G300" s="310"/>
      <c r="H300" s="310"/>
      <c r="I300" s="310"/>
      <c r="J300" s="311"/>
      <c r="K300" s="311"/>
      <c r="L300" s="311"/>
      <c r="M300" s="239"/>
      <c r="N300" s="239"/>
      <c r="O300" s="418"/>
    </row>
    <row r="301" spans="1:15" s="419" customFormat="1" ht="14.25" x14ac:dyDescent="0.2">
      <c r="A301" s="412"/>
      <c r="B301" s="309"/>
      <c r="C301" s="309"/>
      <c r="D301" s="310"/>
      <c r="E301" s="310"/>
      <c r="F301" s="310"/>
      <c r="G301" s="310"/>
      <c r="H301" s="310"/>
      <c r="I301" s="310"/>
      <c r="J301" s="311"/>
      <c r="K301" s="311"/>
      <c r="L301" s="311"/>
      <c r="M301" s="239"/>
      <c r="N301" s="239"/>
      <c r="O301" s="418"/>
    </row>
    <row r="302" spans="1:15" s="419" customFormat="1" ht="14.25" x14ac:dyDescent="0.2">
      <c r="A302" s="288"/>
      <c r="B302" s="288"/>
      <c r="C302" s="288"/>
      <c r="D302" s="288"/>
      <c r="E302" s="288"/>
      <c r="F302" s="288"/>
      <c r="G302" s="288"/>
      <c r="H302" s="288"/>
      <c r="I302" s="288"/>
      <c r="J302" s="288"/>
      <c r="K302" s="288"/>
      <c r="L302" s="288"/>
      <c r="M302" s="288"/>
      <c r="N302" s="288"/>
      <c r="O302" s="418"/>
    </row>
    <row r="303" spans="1:15" s="419" customFormat="1" ht="14.25" x14ac:dyDescent="0.2">
      <c r="A303" s="289" t="s">
        <v>500</v>
      </c>
      <c r="B303" s="288"/>
      <c r="C303" s="288"/>
      <c r="D303" s="740" t="str">
        <f>IF('Fiche 3-1'!E378&lt;&gt;"",'Fiche 3-1'!E378,"")</f>
        <v/>
      </c>
      <c r="E303" s="741"/>
      <c r="F303" s="741"/>
      <c r="G303" s="741"/>
      <c r="H303" s="741"/>
      <c r="I303" s="741"/>
      <c r="J303" s="741"/>
      <c r="K303" s="741"/>
      <c r="L303" s="741"/>
      <c r="M303" s="742"/>
      <c r="N303" s="288"/>
      <c r="O303" s="418"/>
    </row>
    <row r="304" spans="1:15" s="419" customFormat="1" ht="14.25" x14ac:dyDescent="0.2">
      <c r="A304" s="288"/>
      <c r="B304" s="288"/>
      <c r="C304" s="288"/>
      <c r="D304" s="288"/>
      <c r="E304" s="288"/>
      <c r="F304" s="288"/>
      <c r="G304" s="288"/>
      <c r="H304" s="288"/>
      <c r="I304" s="288"/>
      <c r="J304" s="288"/>
      <c r="K304" s="288"/>
      <c r="L304" s="288"/>
      <c r="M304" s="288"/>
      <c r="N304" s="288"/>
      <c r="O304" s="418"/>
    </row>
    <row r="305" spans="1:15" s="419" customFormat="1" ht="14.25" x14ac:dyDescent="0.2">
      <c r="A305" s="252"/>
      <c r="B305" s="252"/>
      <c r="C305" s="252"/>
      <c r="D305" s="252"/>
      <c r="E305" s="252"/>
      <c r="F305" s="252"/>
      <c r="G305" s="252"/>
      <c r="H305" s="252"/>
      <c r="I305" s="252"/>
      <c r="J305" s="252"/>
      <c r="K305" s="252"/>
      <c r="L305" s="252"/>
      <c r="M305" s="252"/>
      <c r="N305" s="252"/>
      <c r="O305" s="418"/>
    </row>
    <row r="306" spans="1:15" s="419" customFormat="1" ht="14.25" x14ac:dyDescent="0.2">
      <c r="A306" s="246" t="s">
        <v>17</v>
      </c>
      <c r="B306" s="743" t="str">
        <f>IF('Fiche 3-1'!C381&lt;&gt;"",'Fiche 3-1'!C381,"")</f>
        <v/>
      </c>
      <c r="C306" s="743"/>
      <c r="D306" s="743"/>
      <c r="E306" s="743"/>
      <c r="F306" s="743"/>
      <c r="G306" s="743"/>
      <c r="H306" s="743"/>
      <c r="I306" s="743"/>
      <c r="J306" s="743"/>
      <c r="K306" s="743"/>
      <c r="L306" s="743"/>
      <c r="M306" s="743"/>
      <c r="N306" s="743"/>
      <c r="O306" s="418"/>
    </row>
    <row r="307" spans="1:15" s="419" customFormat="1" ht="15" thickBot="1" x14ac:dyDescent="0.25">
      <c r="A307" s="246"/>
      <c r="B307" s="249"/>
      <c r="C307" s="249"/>
      <c r="D307" s="249"/>
      <c r="E307" s="249"/>
      <c r="F307" s="249"/>
      <c r="G307" s="249"/>
      <c r="H307" s="249"/>
      <c r="I307" s="249"/>
      <c r="J307" s="249"/>
      <c r="K307" s="249"/>
      <c r="L307" s="249"/>
      <c r="M307" s="249"/>
      <c r="N307" s="249"/>
      <c r="O307" s="418"/>
    </row>
    <row r="308" spans="1:15" s="419" customFormat="1" ht="15.75" thickTop="1" thickBot="1" x14ac:dyDescent="0.25">
      <c r="A308" s="246" t="s">
        <v>195</v>
      </c>
      <c r="B308" s="417"/>
      <c r="C308" s="277"/>
      <c r="D308" s="313" t="s">
        <v>239</v>
      </c>
      <c r="E308" s="208" t="str">
        <f>IF('Fiche 3-1'!E399&lt;&gt;"",'Fiche 3-1'!E399,"")</f>
        <v/>
      </c>
      <c r="F308" s="277"/>
      <c r="G308" s="281" t="s">
        <v>196</v>
      </c>
      <c r="H308" s="209"/>
      <c r="I308" s="237"/>
      <c r="J308" s="237"/>
      <c r="K308" s="237"/>
      <c r="L308" s="237"/>
      <c r="M308" s="237"/>
      <c r="N308" s="237"/>
      <c r="O308" s="418"/>
    </row>
    <row r="309" spans="1:15" s="419" customFormat="1" ht="15" thickTop="1" x14ac:dyDescent="0.2">
      <c r="A309" s="397"/>
      <c r="B309" s="311"/>
      <c r="C309" s="277"/>
      <c r="D309" s="277"/>
      <c r="E309" s="277"/>
      <c r="F309" s="277"/>
      <c r="G309" s="237"/>
      <c r="H309" s="237"/>
      <c r="I309" s="237"/>
      <c r="J309" s="237"/>
      <c r="K309" s="237"/>
      <c r="L309" s="237"/>
      <c r="M309" s="237"/>
      <c r="N309" s="237"/>
      <c r="O309" s="418"/>
    </row>
    <row r="310" spans="1:15" s="419" customFormat="1" ht="15" thickBot="1" x14ac:dyDescent="0.25">
      <c r="A310" s="397" t="s">
        <v>240</v>
      </c>
      <c r="B310" s="311"/>
      <c r="C310" s="277"/>
      <c r="D310" s="277"/>
      <c r="E310" s="277"/>
      <c r="F310" s="277"/>
      <c r="G310" s="237"/>
      <c r="H310" s="237"/>
      <c r="I310" s="237"/>
      <c r="J310" s="237"/>
      <c r="K310" s="237"/>
      <c r="L310" s="237"/>
      <c r="M310" s="237"/>
      <c r="N310" s="237"/>
      <c r="O310" s="418"/>
    </row>
    <row r="311" spans="1:15" s="419" customFormat="1" ht="35.1" customHeight="1" thickTop="1" x14ac:dyDescent="0.2">
      <c r="A311" s="297"/>
      <c r="B311" s="581"/>
      <c r="C311" s="582"/>
      <c r="D311" s="582"/>
      <c r="E311" s="582"/>
      <c r="F311" s="582"/>
      <c r="G311" s="582"/>
      <c r="H311" s="582"/>
      <c r="I311" s="582"/>
      <c r="J311" s="582"/>
      <c r="K311" s="582"/>
      <c r="L311" s="582"/>
      <c r="M311" s="582"/>
      <c r="N311" s="583"/>
      <c r="O311" s="418"/>
    </row>
    <row r="312" spans="1:15" s="419" customFormat="1" ht="35.1" customHeight="1" x14ac:dyDescent="0.2">
      <c r="A312" s="237"/>
      <c r="B312" s="584"/>
      <c r="C312" s="585"/>
      <c r="D312" s="585"/>
      <c r="E312" s="585"/>
      <c r="F312" s="585"/>
      <c r="G312" s="585"/>
      <c r="H312" s="585"/>
      <c r="I312" s="585"/>
      <c r="J312" s="585"/>
      <c r="K312" s="585"/>
      <c r="L312" s="585"/>
      <c r="M312" s="585"/>
      <c r="N312" s="586"/>
      <c r="O312" s="418"/>
    </row>
    <row r="313" spans="1:15" s="419" customFormat="1" ht="35.1" customHeight="1" thickBot="1" x14ac:dyDescent="0.25">
      <c r="A313" s="237"/>
      <c r="B313" s="587"/>
      <c r="C313" s="588"/>
      <c r="D313" s="588"/>
      <c r="E313" s="588"/>
      <c r="F313" s="588"/>
      <c r="G313" s="588"/>
      <c r="H313" s="588"/>
      <c r="I313" s="588"/>
      <c r="J313" s="588"/>
      <c r="K313" s="588"/>
      <c r="L313" s="588"/>
      <c r="M313" s="588"/>
      <c r="N313" s="589"/>
      <c r="O313" s="418"/>
    </row>
    <row r="314" spans="1:15" s="419" customFormat="1" ht="15.75" thickTop="1" thickBot="1" x14ac:dyDescent="0.25">
      <c r="A314" s="237"/>
      <c r="B314" s="298"/>
      <c r="C314" s="298"/>
      <c r="D314" s="298"/>
      <c r="E314" s="298"/>
      <c r="F314" s="298"/>
      <c r="G314" s="298"/>
      <c r="H314" s="298"/>
      <c r="I314" s="298"/>
      <c r="J314" s="298"/>
      <c r="K314" s="298"/>
      <c r="L314" s="298"/>
      <c r="M314" s="298"/>
      <c r="N314" s="298"/>
      <c r="O314" s="418"/>
    </row>
    <row r="315" spans="1:15" s="419" customFormat="1" ht="15.75" thickTop="1" thickBot="1" x14ac:dyDescent="0.25">
      <c r="A315" s="246" t="s">
        <v>18</v>
      </c>
      <c r="B315" s="237"/>
      <c r="C315" s="237"/>
      <c r="D315" s="407" t="str">
        <f>IF('Fiche 3-1'!E401&lt;&gt;"",'Fiche 3-1'!E401,"")</f>
        <v/>
      </c>
      <c r="E315" s="237"/>
      <c r="F315" s="237"/>
      <c r="G315" s="246" t="s">
        <v>19</v>
      </c>
      <c r="H315" s="237"/>
      <c r="I315" s="21"/>
      <c r="J315" s="237"/>
      <c r="K315" s="237"/>
      <c r="L315" s="237"/>
      <c r="M315" s="237"/>
      <c r="N315" s="237"/>
      <c r="O315" s="418"/>
    </row>
    <row r="316" spans="1:15" s="419" customFormat="1" ht="15" thickTop="1" x14ac:dyDescent="0.2">
      <c r="A316" s="237"/>
      <c r="B316" s="237"/>
      <c r="C316" s="237"/>
      <c r="D316" s="237"/>
      <c r="E316" s="237"/>
      <c r="F316" s="237"/>
      <c r="G316" s="237"/>
      <c r="H316" s="237"/>
      <c r="I316" s="237"/>
      <c r="J316" s="237"/>
      <c r="K316" s="237"/>
      <c r="L316" s="237"/>
      <c r="M316" s="237"/>
      <c r="N316" s="237"/>
      <c r="O316" s="418"/>
    </row>
    <row r="317" spans="1:15" s="419" customFormat="1" ht="15" thickBot="1" x14ac:dyDescent="0.25">
      <c r="A317" s="262" t="s">
        <v>20</v>
      </c>
      <c r="B317" s="237"/>
      <c r="C317" s="237"/>
      <c r="D317" s="237"/>
      <c r="E317" s="237"/>
      <c r="F317" s="237"/>
      <c r="G317" s="237"/>
      <c r="H317" s="237"/>
      <c r="I317" s="237"/>
      <c r="J317" s="237"/>
      <c r="K317" s="237"/>
      <c r="L317" s="237"/>
      <c r="M317" s="237"/>
      <c r="N317" s="237"/>
      <c r="O317" s="418"/>
    </row>
    <row r="318" spans="1:15" s="419" customFormat="1" ht="35.1" customHeight="1" thickTop="1" x14ac:dyDescent="0.2">
      <c r="A318" s="237"/>
      <c r="B318" s="813"/>
      <c r="C318" s="814"/>
      <c r="D318" s="814"/>
      <c r="E318" s="814"/>
      <c r="F318" s="814"/>
      <c r="G318" s="814"/>
      <c r="H318" s="814"/>
      <c r="I318" s="814"/>
      <c r="J318" s="814"/>
      <c r="K318" s="814"/>
      <c r="L318" s="814"/>
      <c r="M318" s="814"/>
      <c r="N318" s="815"/>
      <c r="O318" s="418"/>
    </row>
    <row r="319" spans="1:15" s="419" customFormat="1" ht="35.1" customHeight="1" x14ac:dyDescent="0.2">
      <c r="A319" s="237"/>
      <c r="B319" s="816"/>
      <c r="C319" s="817"/>
      <c r="D319" s="817"/>
      <c r="E319" s="817"/>
      <c r="F319" s="817"/>
      <c r="G319" s="817"/>
      <c r="H319" s="817"/>
      <c r="I319" s="817"/>
      <c r="J319" s="817"/>
      <c r="K319" s="817"/>
      <c r="L319" s="817"/>
      <c r="M319" s="817"/>
      <c r="N319" s="818"/>
      <c r="O319" s="418"/>
    </row>
    <row r="320" spans="1:15" s="419" customFormat="1" ht="35.1" customHeight="1" thickBot="1" x14ac:dyDescent="0.25">
      <c r="A320" s="255"/>
      <c r="B320" s="822"/>
      <c r="C320" s="823"/>
      <c r="D320" s="823"/>
      <c r="E320" s="823"/>
      <c r="F320" s="823"/>
      <c r="G320" s="823"/>
      <c r="H320" s="823"/>
      <c r="I320" s="823"/>
      <c r="J320" s="823"/>
      <c r="K320" s="823"/>
      <c r="L320" s="823"/>
      <c r="M320" s="823"/>
      <c r="N320" s="824"/>
      <c r="O320" s="418"/>
    </row>
    <row r="321" spans="1:15" s="419" customFormat="1" ht="15" thickTop="1" x14ac:dyDescent="0.2">
      <c r="A321" s="284"/>
      <c r="B321" s="278"/>
      <c r="C321" s="278"/>
      <c r="D321" s="278"/>
      <c r="E321" s="278"/>
      <c r="F321" s="278"/>
      <c r="G321" s="278"/>
      <c r="H321" s="278"/>
      <c r="I321" s="278"/>
      <c r="J321" s="278"/>
      <c r="K321" s="278"/>
      <c r="L321" s="278"/>
      <c r="M321" s="278"/>
      <c r="N321" s="278"/>
      <c r="O321" s="418"/>
    </row>
    <row r="322" spans="1:15" s="419" customFormat="1" ht="15" thickBot="1" x14ac:dyDescent="0.25">
      <c r="A322" s="260" t="s">
        <v>301</v>
      </c>
      <c r="B322" s="278"/>
      <c r="C322" s="278"/>
      <c r="D322" s="278"/>
      <c r="E322" s="278"/>
      <c r="F322" s="278"/>
      <c r="G322" s="278"/>
      <c r="H322" s="278"/>
      <c r="I322" s="278"/>
      <c r="J322" s="278"/>
      <c r="K322" s="278"/>
      <c r="L322" s="278"/>
      <c r="M322" s="278"/>
      <c r="N322" s="278"/>
      <c r="O322" s="418"/>
    </row>
    <row r="323" spans="1:15" s="419" customFormat="1" ht="35.1" customHeight="1" thickTop="1" x14ac:dyDescent="0.2">
      <c r="A323" s="284"/>
      <c r="B323" s="813"/>
      <c r="C323" s="814"/>
      <c r="D323" s="814"/>
      <c r="E323" s="814"/>
      <c r="F323" s="814"/>
      <c r="G323" s="814"/>
      <c r="H323" s="814"/>
      <c r="I323" s="814"/>
      <c r="J323" s="814"/>
      <c r="K323" s="814"/>
      <c r="L323" s="814"/>
      <c r="M323" s="814"/>
      <c r="N323" s="815"/>
      <c r="O323" s="418"/>
    </row>
    <row r="324" spans="1:15" s="419" customFormat="1" ht="35.1" customHeight="1" x14ac:dyDescent="0.2">
      <c r="A324" s="284"/>
      <c r="B324" s="816"/>
      <c r="C324" s="817"/>
      <c r="D324" s="817"/>
      <c r="E324" s="817"/>
      <c r="F324" s="817"/>
      <c r="G324" s="817"/>
      <c r="H324" s="817"/>
      <c r="I324" s="817"/>
      <c r="J324" s="817"/>
      <c r="K324" s="817"/>
      <c r="L324" s="817"/>
      <c r="M324" s="817"/>
      <c r="N324" s="818"/>
      <c r="O324" s="418"/>
    </row>
    <row r="325" spans="1:15" s="419" customFormat="1" ht="35.1" customHeight="1" thickBot="1" x14ac:dyDescent="0.25">
      <c r="A325" s="284"/>
      <c r="B325" s="822"/>
      <c r="C325" s="823"/>
      <c r="D325" s="823"/>
      <c r="E325" s="823"/>
      <c r="F325" s="823"/>
      <c r="G325" s="823"/>
      <c r="H325" s="823"/>
      <c r="I325" s="823"/>
      <c r="J325" s="823"/>
      <c r="K325" s="823"/>
      <c r="L325" s="823"/>
      <c r="M325" s="823"/>
      <c r="N325" s="824"/>
      <c r="O325" s="418"/>
    </row>
    <row r="326" spans="1:15" s="419" customFormat="1" ht="15.75" thickTop="1" thickBot="1" x14ac:dyDescent="0.25">
      <c r="A326" s="284"/>
      <c r="B326" s="278"/>
      <c r="C326" s="278"/>
      <c r="D326" s="278"/>
      <c r="E326" s="278"/>
      <c r="F326" s="278"/>
      <c r="G326" s="278"/>
      <c r="H326" s="278"/>
      <c r="I326" s="278"/>
      <c r="J326" s="278"/>
      <c r="K326" s="278"/>
      <c r="L326" s="278"/>
      <c r="M326" s="278"/>
      <c r="N326" s="278"/>
      <c r="O326" s="418"/>
    </row>
    <row r="327" spans="1:15" s="419" customFormat="1" ht="15.75" thickTop="1" thickBot="1" x14ac:dyDescent="0.25">
      <c r="A327" s="260" t="s">
        <v>241</v>
      </c>
      <c r="B327" s="278"/>
      <c r="C327" s="278"/>
      <c r="D327" s="278"/>
      <c r="E327" s="408" t="s">
        <v>242</v>
      </c>
      <c r="F327" s="208" t="str">
        <f>IF('Fiche 3-1'!F385&lt;&gt;"",'Fiche 3-1'!F385,"")</f>
        <v/>
      </c>
      <c r="G327" s="278"/>
      <c r="H327" s="408" t="s">
        <v>316</v>
      </c>
      <c r="I327" s="211"/>
      <c r="J327" s="409" t="s">
        <v>333</v>
      </c>
      <c r="K327" s="209"/>
      <c r="L327" s="803" t="s">
        <v>334</v>
      </c>
      <c r="M327" s="804"/>
      <c r="N327" s="209"/>
      <c r="O327" s="418"/>
    </row>
    <row r="328" spans="1:15" s="419" customFormat="1" ht="15" thickTop="1" x14ac:dyDescent="0.2">
      <c r="A328" s="284"/>
      <c r="B328" s="278"/>
      <c r="C328" s="278"/>
      <c r="D328" s="278"/>
      <c r="E328" s="278"/>
      <c r="F328" s="278"/>
      <c r="G328" s="278"/>
      <c r="H328" s="278"/>
      <c r="I328" s="278"/>
      <c r="J328" s="278"/>
      <c r="K328" s="278"/>
      <c r="L328" s="278"/>
      <c r="M328" s="278"/>
      <c r="N328" s="278"/>
      <c r="O328" s="418"/>
    </row>
    <row r="329" spans="1:15" s="419" customFormat="1" ht="15" thickBot="1" x14ac:dyDescent="0.25">
      <c r="A329" s="410" t="s">
        <v>243</v>
      </c>
      <c r="B329" s="307"/>
      <c r="C329" s="307"/>
      <c r="D329" s="307"/>
      <c r="E329" s="307"/>
      <c r="F329" s="307"/>
      <c r="G329" s="307"/>
      <c r="H329" s="307"/>
      <c r="I329" s="307"/>
      <c r="J329" s="307"/>
      <c r="K329" s="278"/>
      <c r="L329" s="278"/>
      <c r="M329" s="278"/>
      <c r="N329" s="278"/>
      <c r="O329" s="418"/>
    </row>
    <row r="330" spans="1:15" s="419" customFormat="1" ht="35.1" customHeight="1" thickTop="1" x14ac:dyDescent="0.2">
      <c r="A330" s="307"/>
      <c r="B330" s="581"/>
      <c r="C330" s="582"/>
      <c r="D330" s="582"/>
      <c r="E330" s="582"/>
      <c r="F330" s="582"/>
      <c r="G330" s="582"/>
      <c r="H330" s="582"/>
      <c r="I330" s="582"/>
      <c r="J330" s="582"/>
      <c r="K330" s="582"/>
      <c r="L330" s="582"/>
      <c r="M330" s="582"/>
      <c r="N330" s="583"/>
      <c r="O330" s="418"/>
    </row>
    <row r="331" spans="1:15" s="419" customFormat="1" ht="35.1" customHeight="1" x14ac:dyDescent="0.2">
      <c r="A331" s="307"/>
      <c r="B331" s="584"/>
      <c r="C331" s="585"/>
      <c r="D331" s="585"/>
      <c r="E331" s="585"/>
      <c r="F331" s="585"/>
      <c r="G331" s="585"/>
      <c r="H331" s="585"/>
      <c r="I331" s="585"/>
      <c r="J331" s="585"/>
      <c r="K331" s="585"/>
      <c r="L331" s="585"/>
      <c r="M331" s="585"/>
      <c r="N331" s="586"/>
      <c r="O331" s="418"/>
    </row>
    <row r="332" spans="1:15" s="419" customFormat="1" ht="35.1" customHeight="1" thickBot="1" x14ac:dyDescent="0.25">
      <c r="A332" s="307"/>
      <c r="B332" s="587"/>
      <c r="C332" s="588"/>
      <c r="D332" s="588"/>
      <c r="E332" s="588"/>
      <c r="F332" s="588"/>
      <c r="G332" s="588"/>
      <c r="H332" s="588"/>
      <c r="I332" s="588"/>
      <c r="J332" s="588"/>
      <c r="K332" s="588"/>
      <c r="L332" s="588"/>
      <c r="M332" s="588"/>
      <c r="N332" s="589"/>
      <c r="O332" s="418"/>
    </row>
    <row r="333" spans="1:15" s="419" customFormat="1" ht="15" thickTop="1" x14ac:dyDescent="0.2">
      <c r="A333" s="307"/>
      <c r="B333" s="307"/>
      <c r="C333" s="307"/>
      <c r="D333" s="307"/>
      <c r="E333" s="307"/>
      <c r="F333" s="307"/>
      <c r="G333" s="307"/>
      <c r="H333" s="307"/>
      <c r="I333" s="307"/>
      <c r="J333" s="307"/>
      <c r="K333" s="239"/>
      <c r="L333" s="239"/>
      <c r="M333" s="239"/>
      <c r="N333" s="239"/>
      <c r="O333" s="418"/>
    </row>
    <row r="334" spans="1:15" s="419" customFormat="1" ht="14.25" x14ac:dyDescent="0.2">
      <c r="A334" s="260" t="s">
        <v>321</v>
      </c>
      <c r="B334" s="239"/>
      <c r="C334" s="239"/>
      <c r="D334" s="239"/>
      <c r="E334" s="239"/>
      <c r="F334" s="239"/>
      <c r="G334" s="239"/>
      <c r="H334" s="239"/>
      <c r="I334" s="239"/>
      <c r="J334" s="239"/>
      <c r="K334" s="239"/>
      <c r="L334" s="239"/>
      <c r="M334" s="239"/>
      <c r="N334" s="239"/>
      <c r="O334" s="418"/>
    </row>
    <row r="335" spans="1:15" s="419" customFormat="1" ht="14.25" x14ac:dyDescent="0.2">
      <c r="A335" s="239"/>
      <c r="B335" s="239"/>
      <c r="C335" s="239"/>
      <c r="D335" s="239"/>
      <c r="E335" s="239"/>
      <c r="F335" s="239"/>
      <c r="G335" s="239"/>
      <c r="H335" s="239"/>
      <c r="I335" s="239"/>
      <c r="J335" s="239"/>
      <c r="K335" s="239"/>
      <c r="L335" s="239"/>
      <c r="M335" s="239"/>
      <c r="N335" s="239"/>
      <c r="O335" s="418"/>
    </row>
    <row r="336" spans="1:15" s="283" customFormat="1" ht="29.25" customHeight="1" thickBot="1" x14ac:dyDescent="0.25">
      <c r="A336" s="239"/>
      <c r="B336" s="307"/>
      <c r="C336" s="307"/>
      <c r="D336" s="600" t="s">
        <v>314</v>
      </c>
      <c r="E336" s="600"/>
      <c r="F336" s="600" t="s">
        <v>320</v>
      </c>
      <c r="G336" s="600"/>
      <c r="H336" s="600" t="s">
        <v>315</v>
      </c>
      <c r="I336" s="600"/>
      <c r="J336" s="800" t="s">
        <v>232</v>
      </c>
      <c r="K336" s="801"/>
      <c r="L336" s="801"/>
      <c r="M336" s="801"/>
      <c r="N336" s="802"/>
    </row>
    <row r="337" spans="1:15" s="283" customFormat="1" ht="35.1" customHeight="1" thickTop="1" thickBot="1" x14ac:dyDescent="0.25">
      <c r="A337" s="239"/>
      <c r="B337" s="744"/>
      <c r="C337" s="744"/>
      <c r="D337" s="737" t="str">
        <f>IF('Fiche 3-1'!D429&lt;&gt;"",'Fiche 3-1'!D429,"")</f>
        <v/>
      </c>
      <c r="E337" s="737"/>
      <c r="F337" s="737" t="str">
        <f>IF('Fiche 3-1'!G429&lt;&gt;"",'Fiche 3-1'!G429,"")</f>
        <v/>
      </c>
      <c r="G337" s="737"/>
      <c r="H337" s="620"/>
      <c r="I337" s="605"/>
      <c r="J337" s="621"/>
      <c r="K337" s="622"/>
      <c r="L337" s="622"/>
      <c r="M337" s="622"/>
      <c r="N337" s="623"/>
    </row>
    <row r="338" spans="1:15" s="283" customFormat="1" ht="35.1" customHeight="1" thickTop="1" thickBot="1" x14ac:dyDescent="0.25">
      <c r="A338" s="239"/>
      <c r="B338" s="744"/>
      <c r="C338" s="745"/>
      <c r="D338" s="737" t="str">
        <f>IF('Fiche 3-1'!D430&lt;&gt;"",'Fiche 3-1'!D430,"")</f>
        <v/>
      </c>
      <c r="E338" s="737"/>
      <c r="F338" s="737" t="str">
        <f>IF('Fiche 3-1'!G430&lt;&gt;"",'Fiche 3-1'!G430,"")</f>
        <v/>
      </c>
      <c r="G338" s="737"/>
      <c r="H338" s="620"/>
      <c r="I338" s="605"/>
      <c r="J338" s="621"/>
      <c r="K338" s="622"/>
      <c r="L338" s="622"/>
      <c r="M338" s="622"/>
      <c r="N338" s="623"/>
    </row>
    <row r="339" spans="1:15" s="283" customFormat="1" ht="35.1" customHeight="1" thickTop="1" thickBot="1" x14ac:dyDescent="0.25">
      <c r="A339" s="239"/>
      <c r="B339" s="744"/>
      <c r="C339" s="745"/>
      <c r="D339" s="737" t="str">
        <f>IF('Fiche 3-1'!D431&lt;&gt;"",'Fiche 3-1'!D431,"")</f>
        <v/>
      </c>
      <c r="E339" s="737"/>
      <c r="F339" s="737" t="str">
        <f>IF('Fiche 3-1'!G431&lt;&gt;"",'Fiche 3-1'!G431,"")</f>
        <v/>
      </c>
      <c r="G339" s="737"/>
      <c r="H339" s="620"/>
      <c r="I339" s="605"/>
      <c r="J339" s="621"/>
      <c r="K339" s="622"/>
      <c r="L339" s="622"/>
      <c r="M339" s="622"/>
      <c r="N339" s="623"/>
    </row>
    <row r="340" spans="1:15" s="419" customFormat="1" ht="15" thickTop="1" x14ac:dyDescent="0.2">
      <c r="A340" s="406"/>
      <c r="O340" s="418"/>
    </row>
    <row r="341" spans="1:15" s="419" customFormat="1" ht="14.25" x14ac:dyDescent="0.2">
      <c r="A341" s="412" t="s">
        <v>312</v>
      </c>
      <c r="B341" s="309"/>
      <c r="C341" s="309"/>
      <c r="D341" s="310"/>
      <c r="E341" s="310"/>
      <c r="F341" s="310"/>
      <c r="G341" s="310"/>
      <c r="H341" s="310"/>
      <c r="I341" s="310"/>
      <c r="J341" s="311"/>
      <c r="K341" s="311"/>
      <c r="L341" s="311"/>
      <c r="M341" s="239"/>
      <c r="N341" s="239"/>
      <c r="O341" s="418"/>
    </row>
    <row r="342" spans="1:15" s="419" customFormat="1" ht="15" thickBot="1" x14ac:dyDescent="0.25">
      <c r="A342" s="412"/>
      <c r="B342" s="309"/>
      <c r="C342" s="309"/>
      <c r="D342" s="310"/>
      <c r="E342" s="310"/>
      <c r="F342" s="310"/>
      <c r="G342" s="310"/>
      <c r="H342" s="310"/>
      <c r="I342" s="310"/>
      <c r="J342" s="311"/>
      <c r="K342" s="311"/>
      <c r="L342" s="311"/>
      <c r="M342" s="239"/>
      <c r="N342" s="239"/>
      <c r="O342" s="418"/>
    </row>
    <row r="343" spans="1:15" s="419" customFormat="1" ht="15.75" thickTop="1" thickBot="1" x14ac:dyDescent="0.25">
      <c r="A343" s="246" t="s">
        <v>345</v>
      </c>
      <c r="B343" s="275"/>
      <c r="C343" s="275"/>
      <c r="D343" s="275"/>
      <c r="E343" s="207" t="str">
        <f>IF('Fiche 3-1'!F409&gt;0,'Fiche 3-1'!F409,"")</f>
        <v/>
      </c>
      <c r="F343" s="275"/>
      <c r="G343" s="246" t="s">
        <v>465</v>
      </c>
      <c r="H343" s="275"/>
      <c r="I343" s="275"/>
      <c r="J343" s="180"/>
      <c r="K343" s="184"/>
      <c r="L343" s="275"/>
      <c r="M343" s="275"/>
      <c r="N343" s="275"/>
      <c r="O343" s="418"/>
    </row>
    <row r="344" spans="1:15" s="419" customFormat="1" ht="15" thickTop="1" x14ac:dyDescent="0.2">
      <c r="A344" s="237"/>
      <c r="B344" s="237"/>
      <c r="C344" s="237"/>
      <c r="D344" s="237"/>
      <c r="E344" s="237"/>
      <c r="F344" s="237"/>
      <c r="G344" s="237"/>
      <c r="H344" s="237"/>
      <c r="I344" s="237"/>
      <c r="J344" s="237"/>
      <c r="K344" s="237"/>
      <c r="L344" s="237"/>
      <c r="M344" s="237"/>
      <c r="N344" s="237"/>
      <c r="O344" s="418"/>
    </row>
    <row r="345" spans="1:15" s="419" customFormat="1" ht="15" thickBot="1" x14ac:dyDescent="0.25">
      <c r="A345" s="260" t="s">
        <v>276</v>
      </c>
      <c r="B345" s="239"/>
      <c r="C345" s="239"/>
      <c r="D345" s="239"/>
      <c r="E345" s="239"/>
      <c r="F345" s="239"/>
      <c r="G345" s="239"/>
      <c r="H345" s="239"/>
      <c r="I345" s="239"/>
      <c r="J345" s="239"/>
      <c r="K345" s="239"/>
      <c r="L345" s="239"/>
      <c r="M345" s="239"/>
      <c r="N345" s="239"/>
      <c r="O345" s="418"/>
    </row>
    <row r="346" spans="1:15" s="419" customFormat="1" ht="35.1" customHeight="1" thickTop="1" thickBot="1" x14ac:dyDescent="0.25">
      <c r="A346" s="413"/>
      <c r="B346" s="626"/>
      <c r="C346" s="619"/>
      <c r="D346" s="619"/>
      <c r="E346" s="619"/>
      <c r="F346" s="619"/>
      <c r="G346" s="619"/>
      <c r="H346" s="619"/>
      <c r="I346" s="619"/>
      <c r="J346" s="620"/>
      <c r="K346" s="239"/>
      <c r="L346" s="239"/>
      <c r="M346" s="239"/>
      <c r="N346" s="239"/>
      <c r="O346" s="418"/>
    </row>
    <row r="347" spans="1:15" s="419" customFormat="1" ht="15.75" thickTop="1" thickBot="1" x14ac:dyDescent="0.25">
      <c r="A347" s="239"/>
      <c r="B347" s="239"/>
      <c r="C347" s="239"/>
      <c r="D347" s="239"/>
      <c r="E347" s="239"/>
      <c r="F347" s="239"/>
      <c r="G347" s="239"/>
      <c r="H347" s="239"/>
      <c r="I347" s="239"/>
      <c r="J347" s="239"/>
      <c r="K347" s="239"/>
      <c r="L347" s="239"/>
      <c r="M347" s="239"/>
      <c r="N347" s="239"/>
      <c r="O347" s="418"/>
    </row>
    <row r="348" spans="1:15" s="419" customFormat="1" ht="35.1" customHeight="1" thickTop="1" x14ac:dyDescent="0.2">
      <c r="A348" s="246" t="s">
        <v>346</v>
      </c>
      <c r="B348" s="246"/>
      <c r="C348" s="246"/>
      <c r="D348" s="239"/>
      <c r="E348" s="813"/>
      <c r="F348" s="814"/>
      <c r="G348" s="814"/>
      <c r="H348" s="814"/>
      <c r="I348" s="814"/>
      <c r="J348" s="814"/>
      <c r="K348" s="814"/>
      <c r="L348" s="814"/>
      <c r="M348" s="814"/>
      <c r="N348" s="815"/>
      <c r="O348" s="418"/>
    </row>
    <row r="349" spans="1:15" s="419" customFormat="1" ht="35.1" customHeight="1" x14ac:dyDescent="0.2">
      <c r="A349" s="239"/>
      <c r="B349" s="239"/>
      <c r="C349" s="239"/>
      <c r="D349" s="239"/>
      <c r="E349" s="816"/>
      <c r="F349" s="817"/>
      <c r="G349" s="817"/>
      <c r="H349" s="817"/>
      <c r="I349" s="817"/>
      <c r="J349" s="817"/>
      <c r="K349" s="817"/>
      <c r="L349" s="817"/>
      <c r="M349" s="817"/>
      <c r="N349" s="818"/>
      <c r="O349" s="418"/>
    </row>
    <row r="350" spans="1:15" s="419" customFormat="1" ht="35.1" customHeight="1" thickBot="1" x14ac:dyDescent="0.25">
      <c r="A350" s="239"/>
      <c r="B350" s="239"/>
      <c r="C350" s="239"/>
      <c r="D350" s="239"/>
      <c r="E350" s="819"/>
      <c r="F350" s="820"/>
      <c r="G350" s="820"/>
      <c r="H350" s="820"/>
      <c r="I350" s="820"/>
      <c r="J350" s="820"/>
      <c r="K350" s="820"/>
      <c r="L350" s="820"/>
      <c r="M350" s="820"/>
      <c r="N350" s="821"/>
      <c r="O350" s="418"/>
    </row>
    <row r="351" spans="1:15" s="419" customFormat="1" ht="14.25" x14ac:dyDescent="0.2">
      <c r="A351" s="412"/>
      <c r="B351" s="309"/>
      <c r="C351" s="309"/>
      <c r="D351" s="310"/>
      <c r="E351" s="310"/>
      <c r="F351" s="310"/>
      <c r="G351" s="310"/>
      <c r="H351" s="310"/>
      <c r="I351" s="310"/>
      <c r="J351" s="311"/>
      <c r="K351" s="311"/>
      <c r="L351" s="311"/>
      <c r="M351" s="239"/>
      <c r="N351" s="239"/>
      <c r="O351" s="418"/>
    </row>
    <row r="352" spans="1:15" s="419" customFormat="1" ht="14.25" x14ac:dyDescent="0.2">
      <c r="A352" s="412"/>
      <c r="B352" s="309"/>
      <c r="C352" s="309"/>
      <c r="D352" s="310"/>
      <c r="E352" s="310"/>
      <c r="F352" s="310"/>
      <c r="G352" s="310"/>
      <c r="H352" s="310"/>
      <c r="I352" s="310"/>
      <c r="J352" s="311"/>
      <c r="K352" s="311"/>
      <c r="L352" s="311"/>
      <c r="M352" s="239"/>
      <c r="N352" s="239"/>
      <c r="O352" s="418"/>
    </row>
    <row r="353" spans="1:15" s="419" customFormat="1" ht="14.25" x14ac:dyDescent="0.2">
      <c r="A353" s="288"/>
      <c r="B353" s="288"/>
      <c r="C353" s="288"/>
      <c r="D353" s="288"/>
      <c r="E353" s="288"/>
      <c r="F353" s="288"/>
      <c r="G353" s="288"/>
      <c r="H353" s="288"/>
      <c r="I353" s="288"/>
      <c r="J353" s="288"/>
      <c r="K353" s="288"/>
      <c r="L353" s="288"/>
      <c r="M353" s="288"/>
      <c r="N353" s="288"/>
      <c r="O353" s="418"/>
    </row>
    <row r="354" spans="1:15" s="419" customFormat="1" ht="14.25" x14ac:dyDescent="0.2">
      <c r="A354" s="289" t="s">
        <v>501</v>
      </c>
      <c r="B354" s="288"/>
      <c r="C354" s="288"/>
      <c r="D354" s="740" t="str">
        <f>IF('Fiche 3-1'!E437&lt;&gt;"",'Fiche 3-1'!E437,"")</f>
        <v/>
      </c>
      <c r="E354" s="741"/>
      <c r="F354" s="741"/>
      <c r="G354" s="741"/>
      <c r="H354" s="741"/>
      <c r="I354" s="741"/>
      <c r="J354" s="741"/>
      <c r="K354" s="741"/>
      <c r="L354" s="741"/>
      <c r="M354" s="742"/>
      <c r="N354" s="288"/>
      <c r="O354" s="418"/>
    </row>
    <row r="355" spans="1:15" s="419" customFormat="1" ht="14.25" x14ac:dyDescent="0.2">
      <c r="A355" s="288"/>
      <c r="B355" s="288"/>
      <c r="C355" s="288"/>
      <c r="D355" s="288"/>
      <c r="E355" s="288"/>
      <c r="F355" s="288"/>
      <c r="G355" s="288"/>
      <c r="H355" s="288"/>
      <c r="I355" s="288"/>
      <c r="J355" s="288"/>
      <c r="K355" s="288"/>
      <c r="L355" s="288"/>
      <c r="M355" s="288"/>
      <c r="N355" s="288"/>
      <c r="O355" s="418"/>
    </row>
    <row r="356" spans="1:15" s="419" customFormat="1" ht="14.25" x14ac:dyDescent="0.2">
      <c r="A356" s="252"/>
      <c r="B356" s="252"/>
      <c r="C356" s="252"/>
      <c r="D356" s="252"/>
      <c r="E356" s="252"/>
      <c r="F356" s="252"/>
      <c r="G356" s="252"/>
      <c r="H356" s="252"/>
      <c r="I356" s="252"/>
      <c r="J356" s="252"/>
      <c r="K356" s="252"/>
      <c r="L356" s="252"/>
      <c r="M356" s="252"/>
      <c r="N356" s="252"/>
      <c r="O356" s="418"/>
    </row>
    <row r="357" spans="1:15" s="419" customFormat="1" ht="14.25" x14ac:dyDescent="0.2">
      <c r="A357" s="246" t="s">
        <v>17</v>
      </c>
      <c r="B357" s="743" t="str">
        <f>IF('Fiche 3-1'!C440&lt;&gt;"",'Fiche 3-1'!C440,"")</f>
        <v/>
      </c>
      <c r="C357" s="743"/>
      <c r="D357" s="743"/>
      <c r="E357" s="743"/>
      <c r="F357" s="743"/>
      <c r="G357" s="743"/>
      <c r="H357" s="743"/>
      <c r="I357" s="743"/>
      <c r="J357" s="743"/>
      <c r="K357" s="743"/>
      <c r="L357" s="743"/>
      <c r="M357" s="743"/>
      <c r="N357" s="743"/>
      <c r="O357" s="418"/>
    </row>
    <row r="358" spans="1:15" s="419" customFormat="1" ht="15" thickBot="1" x14ac:dyDescent="0.25">
      <c r="A358" s="246"/>
      <c r="B358" s="249"/>
      <c r="C358" s="249"/>
      <c r="D358" s="249"/>
      <c r="E358" s="249"/>
      <c r="F358" s="249"/>
      <c r="G358" s="249"/>
      <c r="H358" s="249"/>
      <c r="I358" s="249"/>
      <c r="J358" s="249"/>
      <c r="K358" s="249"/>
      <c r="L358" s="249"/>
      <c r="M358" s="249"/>
      <c r="N358" s="249"/>
      <c r="O358" s="418"/>
    </row>
    <row r="359" spans="1:15" s="419" customFormat="1" ht="15.75" thickTop="1" thickBot="1" x14ac:dyDescent="0.25">
      <c r="A359" s="246" t="s">
        <v>195</v>
      </c>
      <c r="B359" s="417"/>
      <c r="C359" s="277"/>
      <c r="D359" s="313" t="s">
        <v>239</v>
      </c>
      <c r="E359" s="208" t="str">
        <f>IF('Fiche 3-1'!E458&lt;&gt;"",'Fiche 3-1'!E458,"")</f>
        <v/>
      </c>
      <c r="F359" s="277"/>
      <c r="G359" s="281" t="s">
        <v>196</v>
      </c>
      <c r="H359" s="209"/>
      <c r="I359" s="237"/>
      <c r="J359" s="237"/>
      <c r="K359" s="237"/>
      <c r="L359" s="237"/>
      <c r="M359" s="237"/>
      <c r="N359" s="237"/>
      <c r="O359" s="418"/>
    </row>
    <row r="360" spans="1:15" s="419" customFormat="1" ht="15" thickTop="1" x14ac:dyDescent="0.2">
      <c r="A360" s="397"/>
      <c r="B360" s="311"/>
      <c r="C360" s="277"/>
      <c r="D360" s="277"/>
      <c r="E360" s="277"/>
      <c r="F360" s="277"/>
      <c r="G360" s="237"/>
      <c r="H360" s="237"/>
      <c r="I360" s="237"/>
      <c r="J360" s="237"/>
      <c r="K360" s="237"/>
      <c r="L360" s="237"/>
      <c r="M360" s="237"/>
      <c r="N360" s="237"/>
      <c r="O360" s="418"/>
    </row>
    <row r="361" spans="1:15" s="419" customFormat="1" ht="15" thickBot="1" x14ac:dyDescent="0.25">
      <c r="A361" s="397" t="s">
        <v>240</v>
      </c>
      <c r="B361" s="311"/>
      <c r="C361" s="277"/>
      <c r="D361" s="277"/>
      <c r="E361" s="277"/>
      <c r="F361" s="277"/>
      <c r="G361" s="237"/>
      <c r="H361" s="237"/>
      <c r="I361" s="237"/>
      <c r="J361" s="237"/>
      <c r="K361" s="237"/>
      <c r="L361" s="237"/>
      <c r="M361" s="237"/>
      <c r="N361" s="237"/>
      <c r="O361" s="418"/>
    </row>
    <row r="362" spans="1:15" s="419" customFormat="1" ht="35.1" customHeight="1" thickTop="1" x14ac:dyDescent="0.2">
      <c r="A362" s="297"/>
      <c r="B362" s="813"/>
      <c r="C362" s="814"/>
      <c r="D362" s="814"/>
      <c r="E362" s="814"/>
      <c r="F362" s="814"/>
      <c r="G362" s="814"/>
      <c r="H362" s="814"/>
      <c r="I362" s="814"/>
      <c r="J362" s="814"/>
      <c r="K362" s="814"/>
      <c r="L362" s="814"/>
      <c r="M362" s="814"/>
      <c r="N362" s="815"/>
      <c r="O362" s="418"/>
    </row>
    <row r="363" spans="1:15" s="419" customFormat="1" ht="35.1" customHeight="1" x14ac:dyDescent="0.2">
      <c r="A363" s="237"/>
      <c r="B363" s="816"/>
      <c r="C363" s="817"/>
      <c r="D363" s="817"/>
      <c r="E363" s="817"/>
      <c r="F363" s="817"/>
      <c r="G363" s="817"/>
      <c r="H363" s="817"/>
      <c r="I363" s="817"/>
      <c r="J363" s="817"/>
      <c r="K363" s="817"/>
      <c r="L363" s="817"/>
      <c r="M363" s="817"/>
      <c r="N363" s="818"/>
      <c r="O363" s="418"/>
    </row>
    <row r="364" spans="1:15" s="419" customFormat="1" ht="35.1" customHeight="1" thickBot="1" x14ac:dyDescent="0.25">
      <c r="A364" s="237"/>
      <c r="B364" s="822"/>
      <c r="C364" s="823"/>
      <c r="D364" s="823"/>
      <c r="E364" s="823"/>
      <c r="F364" s="823"/>
      <c r="G364" s="823"/>
      <c r="H364" s="823"/>
      <c r="I364" s="823"/>
      <c r="J364" s="823"/>
      <c r="K364" s="823"/>
      <c r="L364" s="823"/>
      <c r="M364" s="823"/>
      <c r="N364" s="824"/>
      <c r="O364" s="418"/>
    </row>
    <row r="365" spans="1:15" s="419" customFormat="1" ht="15.75" thickTop="1" thickBot="1" x14ac:dyDescent="0.25">
      <c r="A365" s="237"/>
      <c r="B365" s="298"/>
      <c r="C365" s="298"/>
      <c r="D365" s="298"/>
      <c r="E365" s="298"/>
      <c r="F365" s="298"/>
      <c r="G365" s="298"/>
      <c r="H365" s="298"/>
      <c r="I365" s="298"/>
      <c r="J365" s="298"/>
      <c r="K365" s="298"/>
      <c r="L365" s="298"/>
      <c r="M365" s="298"/>
      <c r="N365" s="298"/>
      <c r="O365" s="418"/>
    </row>
    <row r="366" spans="1:15" s="419" customFormat="1" ht="15.75" thickTop="1" thickBot="1" x14ac:dyDescent="0.25">
      <c r="A366" s="246" t="s">
        <v>18</v>
      </c>
      <c r="B366" s="237"/>
      <c r="C366" s="237"/>
      <c r="D366" s="407" t="str">
        <f>IF('Fiche 3-1'!E461&lt;&gt;"",'Fiche 3-1'!E461,"")</f>
        <v/>
      </c>
      <c r="E366" s="237"/>
      <c r="F366" s="237"/>
      <c r="G366" s="246" t="s">
        <v>19</v>
      </c>
      <c r="H366" s="237"/>
      <c r="I366" s="21"/>
      <c r="J366" s="237"/>
      <c r="K366" s="237"/>
      <c r="L366" s="237"/>
      <c r="M366" s="237"/>
      <c r="N366" s="237"/>
      <c r="O366" s="418"/>
    </row>
    <row r="367" spans="1:15" s="419" customFormat="1" ht="15" thickTop="1" x14ac:dyDescent="0.2">
      <c r="A367" s="237"/>
      <c r="B367" s="237"/>
      <c r="C367" s="237"/>
      <c r="D367" s="237"/>
      <c r="E367" s="237"/>
      <c r="F367" s="237"/>
      <c r="G367" s="237"/>
      <c r="H367" s="237"/>
      <c r="I367" s="237"/>
      <c r="J367" s="237"/>
      <c r="K367" s="237"/>
      <c r="L367" s="237"/>
      <c r="M367" s="237"/>
      <c r="N367" s="237"/>
      <c r="O367" s="418"/>
    </row>
    <row r="368" spans="1:15" s="419" customFormat="1" ht="15" thickBot="1" x14ac:dyDescent="0.25">
      <c r="A368" s="262" t="s">
        <v>20</v>
      </c>
      <c r="B368" s="237"/>
      <c r="C368" s="237"/>
      <c r="D368" s="237"/>
      <c r="E368" s="237"/>
      <c r="F368" s="237"/>
      <c r="G368" s="237"/>
      <c r="H368" s="237"/>
      <c r="I368" s="237"/>
      <c r="J368" s="237"/>
      <c r="K368" s="237"/>
      <c r="L368" s="237"/>
      <c r="M368" s="237"/>
      <c r="N368" s="237"/>
      <c r="O368" s="418"/>
    </row>
    <row r="369" spans="1:15" s="419" customFormat="1" ht="35.1" customHeight="1" thickTop="1" x14ac:dyDescent="0.2">
      <c r="A369" s="237"/>
      <c r="B369" s="813"/>
      <c r="C369" s="814"/>
      <c r="D369" s="814"/>
      <c r="E369" s="814"/>
      <c r="F369" s="814"/>
      <c r="G369" s="814"/>
      <c r="H369" s="814"/>
      <c r="I369" s="814"/>
      <c r="J369" s="814"/>
      <c r="K369" s="814"/>
      <c r="L369" s="814"/>
      <c r="M369" s="814"/>
      <c r="N369" s="815"/>
      <c r="O369" s="418"/>
    </row>
    <row r="370" spans="1:15" s="419" customFormat="1" ht="35.1" customHeight="1" x14ac:dyDescent="0.2">
      <c r="A370" s="237"/>
      <c r="B370" s="816"/>
      <c r="C370" s="817"/>
      <c r="D370" s="817"/>
      <c r="E370" s="817"/>
      <c r="F370" s="817"/>
      <c r="G370" s="817"/>
      <c r="H370" s="817"/>
      <c r="I370" s="817"/>
      <c r="J370" s="817"/>
      <c r="K370" s="817"/>
      <c r="L370" s="817"/>
      <c r="M370" s="817"/>
      <c r="N370" s="818"/>
      <c r="O370" s="418"/>
    </row>
    <row r="371" spans="1:15" s="419" customFormat="1" ht="35.1" customHeight="1" thickBot="1" x14ac:dyDescent="0.25">
      <c r="A371" s="255"/>
      <c r="B371" s="822"/>
      <c r="C371" s="823"/>
      <c r="D371" s="823"/>
      <c r="E371" s="823"/>
      <c r="F371" s="823"/>
      <c r="G371" s="823"/>
      <c r="H371" s="823"/>
      <c r="I371" s="823"/>
      <c r="J371" s="823"/>
      <c r="K371" s="823"/>
      <c r="L371" s="823"/>
      <c r="M371" s="823"/>
      <c r="N371" s="824"/>
      <c r="O371" s="418"/>
    </row>
    <row r="372" spans="1:15" s="419" customFormat="1" ht="15" thickTop="1" x14ac:dyDescent="0.2">
      <c r="A372" s="284"/>
      <c r="B372" s="278"/>
      <c r="C372" s="278"/>
      <c r="D372" s="278"/>
      <c r="E372" s="278"/>
      <c r="F372" s="278"/>
      <c r="G372" s="278"/>
      <c r="H372" s="278"/>
      <c r="I372" s="278"/>
      <c r="J372" s="278"/>
      <c r="K372" s="278"/>
      <c r="L372" s="278"/>
      <c r="M372" s="278"/>
      <c r="N372" s="278"/>
      <c r="O372" s="418"/>
    </row>
    <row r="373" spans="1:15" s="419" customFormat="1" ht="15" thickBot="1" x14ac:dyDescent="0.25">
      <c r="A373" s="260" t="s">
        <v>301</v>
      </c>
      <c r="B373" s="278"/>
      <c r="C373" s="278"/>
      <c r="D373" s="278"/>
      <c r="E373" s="278"/>
      <c r="F373" s="278"/>
      <c r="G373" s="278"/>
      <c r="H373" s="278"/>
      <c r="I373" s="278"/>
      <c r="J373" s="278"/>
      <c r="K373" s="278"/>
      <c r="L373" s="278"/>
      <c r="M373" s="278"/>
      <c r="N373" s="278"/>
      <c r="O373" s="418"/>
    </row>
    <row r="374" spans="1:15" s="419" customFormat="1" ht="35.1" customHeight="1" thickTop="1" x14ac:dyDescent="0.2">
      <c r="A374" s="284"/>
      <c r="B374" s="813"/>
      <c r="C374" s="814"/>
      <c r="D374" s="814"/>
      <c r="E374" s="814"/>
      <c r="F374" s="814"/>
      <c r="G374" s="814"/>
      <c r="H374" s="814"/>
      <c r="I374" s="814"/>
      <c r="J374" s="814"/>
      <c r="K374" s="814"/>
      <c r="L374" s="814"/>
      <c r="M374" s="814"/>
      <c r="N374" s="815"/>
      <c r="O374" s="418"/>
    </row>
    <row r="375" spans="1:15" s="419" customFormat="1" ht="35.1" customHeight="1" x14ac:dyDescent="0.2">
      <c r="A375" s="284"/>
      <c r="B375" s="816"/>
      <c r="C375" s="817"/>
      <c r="D375" s="817"/>
      <c r="E375" s="817"/>
      <c r="F375" s="817"/>
      <c r="G375" s="817"/>
      <c r="H375" s="817"/>
      <c r="I375" s="817"/>
      <c r="J375" s="817"/>
      <c r="K375" s="817"/>
      <c r="L375" s="817"/>
      <c r="M375" s="817"/>
      <c r="N375" s="818"/>
      <c r="O375" s="418"/>
    </row>
    <row r="376" spans="1:15" s="419" customFormat="1" ht="35.1" customHeight="1" thickBot="1" x14ac:dyDescent="0.25">
      <c r="A376" s="284"/>
      <c r="B376" s="822"/>
      <c r="C376" s="823"/>
      <c r="D376" s="823"/>
      <c r="E376" s="823"/>
      <c r="F376" s="823"/>
      <c r="G376" s="823"/>
      <c r="H376" s="823"/>
      <c r="I376" s="823"/>
      <c r="J376" s="823"/>
      <c r="K376" s="823"/>
      <c r="L376" s="823"/>
      <c r="M376" s="823"/>
      <c r="N376" s="824"/>
      <c r="O376" s="418"/>
    </row>
    <row r="377" spans="1:15" s="419" customFormat="1" ht="15.75" thickTop="1" thickBot="1" x14ac:dyDescent="0.25">
      <c r="A377" s="284"/>
      <c r="B377" s="278"/>
      <c r="C377" s="278"/>
      <c r="D377" s="278"/>
      <c r="E377" s="278"/>
      <c r="F377" s="278"/>
      <c r="G377" s="278"/>
      <c r="H377" s="278"/>
      <c r="I377" s="278"/>
      <c r="J377" s="278"/>
      <c r="K377" s="278"/>
      <c r="L377" s="278"/>
      <c r="M377" s="278"/>
      <c r="N377" s="278"/>
      <c r="O377" s="418"/>
    </row>
    <row r="378" spans="1:15" s="419" customFormat="1" ht="15.75" thickTop="1" thickBot="1" x14ac:dyDescent="0.25">
      <c r="A378" s="260" t="s">
        <v>241</v>
      </c>
      <c r="B378" s="278"/>
      <c r="C378" s="278"/>
      <c r="D378" s="278"/>
      <c r="E378" s="408" t="s">
        <v>242</v>
      </c>
      <c r="F378" s="208" t="str">
        <f>IF('Fiche 3-1'!F444&lt;&gt;"",'Fiche 3-1'!F444,"")</f>
        <v/>
      </c>
      <c r="G378" s="278"/>
      <c r="H378" s="408" t="s">
        <v>316</v>
      </c>
      <c r="I378" s="209"/>
      <c r="J378" s="409" t="s">
        <v>333</v>
      </c>
      <c r="K378" s="209"/>
      <c r="L378" s="803" t="s">
        <v>334</v>
      </c>
      <c r="M378" s="804"/>
      <c r="N378" s="209"/>
      <c r="O378" s="418"/>
    </row>
    <row r="379" spans="1:15" s="419" customFormat="1" ht="15" thickTop="1" x14ac:dyDescent="0.2">
      <c r="A379" s="284"/>
      <c r="B379" s="278"/>
      <c r="C379" s="278"/>
      <c r="D379" s="278"/>
      <c r="E379" s="278"/>
      <c r="F379" s="278"/>
      <c r="G379" s="278"/>
      <c r="H379" s="278"/>
      <c r="I379" s="278"/>
      <c r="J379" s="278"/>
      <c r="K379" s="278"/>
      <c r="L379" s="278"/>
      <c r="M379" s="278"/>
      <c r="N379" s="278"/>
      <c r="O379" s="418"/>
    </row>
    <row r="380" spans="1:15" s="419" customFormat="1" ht="15" thickBot="1" x14ac:dyDescent="0.25">
      <c r="A380" s="410" t="s">
        <v>243</v>
      </c>
      <c r="B380" s="307"/>
      <c r="C380" s="307"/>
      <c r="D380" s="307"/>
      <c r="E380" s="307"/>
      <c r="F380" s="307"/>
      <c r="G380" s="307"/>
      <c r="H380" s="307"/>
      <c r="I380" s="307"/>
      <c r="J380" s="307"/>
      <c r="K380" s="278"/>
      <c r="L380" s="278"/>
      <c r="M380" s="278"/>
      <c r="N380" s="278"/>
      <c r="O380" s="418"/>
    </row>
    <row r="381" spans="1:15" s="419" customFormat="1" ht="35.1" customHeight="1" thickTop="1" x14ac:dyDescent="0.2">
      <c r="A381" s="307"/>
      <c r="B381" s="813"/>
      <c r="C381" s="814"/>
      <c r="D381" s="814"/>
      <c r="E381" s="814"/>
      <c r="F381" s="814"/>
      <c r="G381" s="814"/>
      <c r="H381" s="814"/>
      <c r="I381" s="814"/>
      <c r="J381" s="814"/>
      <c r="K381" s="814"/>
      <c r="L381" s="814"/>
      <c r="M381" s="814"/>
      <c r="N381" s="815"/>
      <c r="O381" s="418"/>
    </row>
    <row r="382" spans="1:15" s="419" customFormat="1" ht="35.1" customHeight="1" x14ac:dyDescent="0.2">
      <c r="A382" s="307"/>
      <c r="B382" s="816"/>
      <c r="C382" s="817"/>
      <c r="D382" s="817"/>
      <c r="E382" s="817"/>
      <c r="F382" s="817"/>
      <c r="G382" s="817"/>
      <c r="H382" s="817"/>
      <c r="I382" s="817"/>
      <c r="J382" s="817"/>
      <c r="K382" s="817"/>
      <c r="L382" s="817"/>
      <c r="M382" s="817"/>
      <c r="N382" s="818"/>
      <c r="O382" s="418"/>
    </row>
    <row r="383" spans="1:15" s="419" customFormat="1" ht="35.1" customHeight="1" thickBot="1" x14ac:dyDescent="0.25">
      <c r="A383" s="307"/>
      <c r="B383" s="822"/>
      <c r="C383" s="823"/>
      <c r="D383" s="823"/>
      <c r="E383" s="823"/>
      <c r="F383" s="823"/>
      <c r="G383" s="823"/>
      <c r="H383" s="823"/>
      <c r="I383" s="823"/>
      <c r="J383" s="823"/>
      <c r="K383" s="823"/>
      <c r="L383" s="823"/>
      <c r="M383" s="823"/>
      <c r="N383" s="824"/>
      <c r="O383" s="418"/>
    </row>
    <row r="384" spans="1:15" s="419" customFormat="1" ht="15" thickTop="1" x14ac:dyDescent="0.2">
      <c r="A384" s="307"/>
      <c r="B384" s="307"/>
      <c r="C384" s="307"/>
      <c r="D384" s="307"/>
      <c r="E384" s="307"/>
      <c r="F384" s="307"/>
      <c r="G384" s="307"/>
      <c r="H384" s="307"/>
      <c r="I384" s="307"/>
      <c r="J384" s="307"/>
      <c r="K384" s="239"/>
      <c r="L384" s="239"/>
      <c r="M384" s="239"/>
      <c r="N384" s="239"/>
      <c r="O384" s="418"/>
    </row>
    <row r="385" spans="1:15" s="419" customFormat="1" ht="14.25" x14ac:dyDescent="0.2">
      <c r="A385" s="260" t="s">
        <v>321</v>
      </c>
      <c r="B385" s="239"/>
      <c r="C385" s="239"/>
      <c r="D385" s="239"/>
      <c r="E385" s="239"/>
      <c r="F385" s="239"/>
      <c r="G385" s="239"/>
      <c r="H385" s="239"/>
      <c r="I385" s="239"/>
      <c r="J385" s="239"/>
      <c r="K385" s="239"/>
      <c r="L385" s="239"/>
      <c r="M385" s="239"/>
      <c r="N385" s="239"/>
      <c r="O385" s="418"/>
    </row>
    <row r="386" spans="1:15" s="419" customFormat="1" ht="14.25" x14ac:dyDescent="0.2">
      <c r="A386" s="239"/>
      <c r="B386" s="239"/>
      <c r="C386" s="239"/>
      <c r="D386" s="239"/>
      <c r="E386" s="239"/>
      <c r="F386" s="239"/>
      <c r="G386" s="239"/>
      <c r="H386" s="239"/>
      <c r="I386" s="239"/>
      <c r="J386" s="239"/>
      <c r="K386" s="239"/>
      <c r="L386" s="239"/>
      <c r="M386" s="239"/>
      <c r="N386" s="239"/>
      <c r="O386" s="418"/>
    </row>
    <row r="387" spans="1:15" s="283" customFormat="1" ht="29.25" customHeight="1" thickBot="1" x14ac:dyDescent="0.25">
      <c r="A387" s="239"/>
      <c r="B387" s="307"/>
      <c r="C387" s="307"/>
      <c r="D387" s="600" t="s">
        <v>314</v>
      </c>
      <c r="E387" s="600"/>
      <c r="F387" s="600" t="s">
        <v>320</v>
      </c>
      <c r="G387" s="600"/>
      <c r="H387" s="600" t="s">
        <v>315</v>
      </c>
      <c r="I387" s="600"/>
      <c r="J387" s="800" t="s">
        <v>232</v>
      </c>
      <c r="K387" s="801"/>
      <c r="L387" s="801"/>
      <c r="M387" s="801"/>
      <c r="N387" s="802"/>
    </row>
    <row r="388" spans="1:15" s="283" customFormat="1" ht="35.1" customHeight="1" thickTop="1" thickBot="1" x14ac:dyDescent="0.25">
      <c r="A388" s="239"/>
      <c r="B388" s="744"/>
      <c r="C388" s="744"/>
      <c r="D388" s="737" t="str">
        <f>IF('Fiche 3-1'!D489&lt;&gt;"",'Fiche 3-1'!D489,"")</f>
        <v/>
      </c>
      <c r="E388" s="737"/>
      <c r="F388" s="737" t="str">
        <f>IF('Fiche 3-1'!G489&lt;&gt;"",'Fiche 3-1'!G489,"")</f>
        <v/>
      </c>
      <c r="G388" s="737"/>
      <c r="H388" s="620"/>
      <c r="I388" s="605"/>
      <c r="J388" s="621"/>
      <c r="K388" s="622"/>
      <c r="L388" s="622"/>
      <c r="M388" s="622"/>
      <c r="N388" s="623"/>
    </row>
    <row r="389" spans="1:15" s="283" customFormat="1" ht="35.1" customHeight="1" thickTop="1" thickBot="1" x14ac:dyDescent="0.25">
      <c r="A389" s="239"/>
      <c r="B389" s="744"/>
      <c r="C389" s="745"/>
      <c r="D389" s="737" t="str">
        <f>IF('Fiche 3-1'!D490&lt;&gt;"",'Fiche 3-1'!D490,"")</f>
        <v/>
      </c>
      <c r="E389" s="737"/>
      <c r="F389" s="737" t="str">
        <f>IF('Fiche 3-1'!G490&lt;&gt;"",'Fiche 3-1'!G490,"")</f>
        <v/>
      </c>
      <c r="G389" s="737"/>
      <c r="H389" s="620"/>
      <c r="I389" s="605"/>
      <c r="J389" s="621"/>
      <c r="K389" s="622"/>
      <c r="L389" s="622"/>
      <c r="M389" s="622"/>
      <c r="N389" s="623"/>
    </row>
    <row r="390" spans="1:15" s="283" customFormat="1" ht="35.1" customHeight="1" thickTop="1" thickBot="1" x14ac:dyDescent="0.25">
      <c r="A390" s="239"/>
      <c r="B390" s="744"/>
      <c r="C390" s="745"/>
      <c r="D390" s="737" t="str">
        <f>IF('Fiche 3-1'!D491&lt;&gt;"",'Fiche 3-1'!D491,"")</f>
        <v/>
      </c>
      <c r="E390" s="737"/>
      <c r="F390" s="737" t="str">
        <f>IF('Fiche 3-1'!G491&lt;&gt;"",'Fiche 3-1'!G491,"")</f>
        <v/>
      </c>
      <c r="G390" s="737"/>
      <c r="H390" s="620"/>
      <c r="I390" s="605"/>
      <c r="J390" s="621"/>
      <c r="K390" s="622"/>
      <c r="L390" s="622"/>
      <c r="M390" s="622"/>
      <c r="N390" s="623"/>
    </row>
    <row r="391" spans="1:15" s="419" customFormat="1" ht="15" thickTop="1" x14ac:dyDescent="0.2">
      <c r="A391" s="406"/>
      <c r="O391" s="418"/>
    </row>
    <row r="392" spans="1:15" s="419" customFormat="1" ht="14.25" x14ac:dyDescent="0.2">
      <c r="A392" s="412" t="s">
        <v>312</v>
      </c>
      <c r="B392" s="309"/>
      <c r="C392" s="309"/>
      <c r="D392" s="310"/>
      <c r="E392" s="310"/>
      <c r="F392" s="310"/>
      <c r="G392" s="310"/>
      <c r="H392" s="310"/>
      <c r="I392" s="310"/>
      <c r="J392" s="311"/>
      <c r="K392" s="311"/>
      <c r="L392" s="311"/>
      <c r="M392" s="239"/>
      <c r="N392" s="239"/>
      <c r="O392" s="418"/>
    </row>
    <row r="393" spans="1:15" s="419" customFormat="1" ht="15" thickBot="1" x14ac:dyDescent="0.25">
      <c r="A393" s="412"/>
      <c r="B393" s="309"/>
      <c r="C393" s="309"/>
      <c r="D393" s="310"/>
      <c r="E393" s="310"/>
      <c r="F393" s="310"/>
      <c r="G393" s="310"/>
      <c r="H393" s="310"/>
      <c r="I393" s="310"/>
      <c r="J393" s="311"/>
      <c r="K393" s="311"/>
      <c r="L393" s="311"/>
      <c r="M393" s="239"/>
      <c r="N393" s="239"/>
      <c r="O393" s="418"/>
    </row>
    <row r="394" spans="1:15" s="419" customFormat="1" ht="15.75" thickTop="1" thickBot="1" x14ac:dyDescent="0.25">
      <c r="A394" s="246" t="s">
        <v>345</v>
      </c>
      <c r="B394" s="275"/>
      <c r="C394" s="275"/>
      <c r="D394" s="275"/>
      <c r="E394" s="207" t="str">
        <f>IF('Fiche 3-1'!F469,'Fiche 3-1'!F469,"")</f>
        <v/>
      </c>
      <c r="F394" s="275"/>
      <c r="G394" s="246" t="s">
        <v>465</v>
      </c>
      <c r="H394" s="275"/>
      <c r="I394" s="275"/>
      <c r="J394" s="180"/>
      <c r="K394" s="184"/>
      <c r="L394" s="275"/>
      <c r="M394" s="275"/>
      <c r="N394" s="275"/>
      <c r="O394" s="418"/>
    </row>
    <row r="395" spans="1:15" s="419" customFormat="1" ht="15" thickTop="1" x14ac:dyDescent="0.2">
      <c r="A395" s="237"/>
      <c r="B395" s="237"/>
      <c r="C395" s="237"/>
      <c r="D395" s="237"/>
      <c r="E395" s="237"/>
      <c r="F395" s="237"/>
      <c r="G395" s="237"/>
      <c r="H395" s="237"/>
      <c r="I395" s="237"/>
      <c r="J395" s="237"/>
      <c r="K395" s="237"/>
      <c r="L395" s="237"/>
      <c r="M395" s="237"/>
      <c r="N395" s="237"/>
      <c r="O395" s="418"/>
    </row>
    <row r="396" spans="1:15" s="419" customFormat="1" ht="15" thickBot="1" x14ac:dyDescent="0.25">
      <c r="A396" s="260" t="s">
        <v>276</v>
      </c>
      <c r="B396" s="239"/>
      <c r="C396" s="239"/>
      <c r="D396" s="239"/>
      <c r="E396" s="239"/>
      <c r="F396" s="239"/>
      <c r="G396" s="239"/>
      <c r="H396" s="239"/>
      <c r="I396" s="239"/>
      <c r="J396" s="239"/>
      <c r="K396" s="239"/>
      <c r="L396" s="239"/>
      <c r="M396" s="239"/>
      <c r="N396" s="239"/>
      <c r="O396" s="418"/>
    </row>
    <row r="397" spans="1:15" s="419" customFormat="1" ht="35.1" customHeight="1" thickTop="1" thickBot="1" x14ac:dyDescent="0.25">
      <c r="A397" s="413"/>
      <c r="B397" s="632"/>
      <c r="C397" s="613"/>
      <c r="D397" s="613"/>
      <c r="E397" s="613"/>
      <c r="F397" s="613"/>
      <c r="G397" s="613"/>
      <c r="H397" s="613"/>
      <c r="I397" s="613"/>
      <c r="J397" s="614"/>
      <c r="K397" s="239"/>
      <c r="L397" s="239"/>
      <c r="M397" s="239"/>
      <c r="N397" s="239"/>
      <c r="O397" s="418"/>
    </row>
    <row r="398" spans="1:15" s="419" customFormat="1" ht="15.75" thickTop="1" thickBot="1" x14ac:dyDescent="0.25">
      <c r="A398" s="239"/>
      <c r="B398" s="239"/>
      <c r="C398" s="239"/>
      <c r="D398" s="239"/>
      <c r="E398" s="239"/>
      <c r="F398" s="239"/>
      <c r="G398" s="239"/>
      <c r="H398" s="239"/>
      <c r="I398" s="239"/>
      <c r="J398" s="239"/>
      <c r="K398" s="239"/>
      <c r="L398" s="239"/>
      <c r="M398" s="239"/>
      <c r="N398" s="239"/>
      <c r="O398" s="418"/>
    </row>
    <row r="399" spans="1:15" s="419" customFormat="1" ht="35.1" customHeight="1" thickTop="1" x14ac:dyDescent="0.2">
      <c r="A399" s="246" t="s">
        <v>346</v>
      </c>
      <c r="B399" s="246"/>
      <c r="C399" s="246"/>
      <c r="D399" s="239"/>
      <c r="E399" s="813"/>
      <c r="F399" s="814"/>
      <c r="G399" s="814"/>
      <c r="H399" s="814"/>
      <c r="I399" s="814"/>
      <c r="J399" s="814"/>
      <c r="K399" s="814"/>
      <c r="L399" s="814"/>
      <c r="M399" s="814"/>
      <c r="N399" s="815"/>
      <c r="O399" s="418"/>
    </row>
    <row r="400" spans="1:15" s="419" customFormat="1" ht="35.1" customHeight="1" x14ac:dyDescent="0.2">
      <c r="A400" s="239"/>
      <c r="B400" s="239"/>
      <c r="C400" s="239"/>
      <c r="D400" s="239"/>
      <c r="E400" s="816"/>
      <c r="F400" s="817"/>
      <c r="G400" s="817"/>
      <c r="H400" s="817"/>
      <c r="I400" s="817"/>
      <c r="J400" s="817"/>
      <c r="K400" s="817"/>
      <c r="L400" s="817"/>
      <c r="M400" s="817"/>
      <c r="N400" s="818"/>
      <c r="O400" s="418"/>
    </row>
    <row r="401" spans="1:15" s="419" customFormat="1" ht="35.1" customHeight="1" thickBot="1" x14ac:dyDescent="0.25">
      <c r="A401" s="239"/>
      <c r="B401" s="239"/>
      <c r="C401" s="239"/>
      <c r="D401" s="239"/>
      <c r="E401" s="819"/>
      <c r="F401" s="820"/>
      <c r="G401" s="820"/>
      <c r="H401" s="820"/>
      <c r="I401" s="820"/>
      <c r="J401" s="820"/>
      <c r="K401" s="820"/>
      <c r="L401" s="820"/>
      <c r="M401" s="820"/>
      <c r="N401" s="821"/>
      <c r="O401" s="418"/>
    </row>
    <row r="402" spans="1:15" s="419" customFormat="1" ht="14.25" x14ac:dyDescent="0.2">
      <c r="A402" s="412"/>
      <c r="B402" s="309"/>
      <c r="C402" s="309"/>
      <c r="D402" s="310"/>
      <c r="E402" s="310"/>
      <c r="F402" s="310"/>
      <c r="G402" s="310"/>
      <c r="H402" s="310"/>
      <c r="I402" s="310"/>
      <c r="J402" s="311"/>
      <c r="K402" s="311"/>
      <c r="L402" s="311"/>
      <c r="M402" s="239"/>
      <c r="N402" s="239"/>
      <c r="O402" s="418"/>
    </row>
    <row r="403" spans="1:15" s="419" customFormat="1" ht="14.25" x14ac:dyDescent="0.2">
      <c r="A403" s="412"/>
      <c r="B403" s="309"/>
      <c r="C403" s="309"/>
      <c r="D403" s="310"/>
      <c r="E403" s="310"/>
      <c r="F403" s="310"/>
      <c r="G403" s="310"/>
      <c r="H403" s="310"/>
      <c r="I403" s="310"/>
      <c r="J403" s="311"/>
      <c r="K403" s="311"/>
      <c r="L403" s="311"/>
      <c r="M403" s="239"/>
      <c r="N403" s="239"/>
      <c r="O403" s="418"/>
    </row>
    <row r="404" spans="1:15" s="419" customFormat="1" ht="14.25" x14ac:dyDescent="0.2">
      <c r="A404" s="288"/>
      <c r="B404" s="288"/>
      <c r="C404" s="288"/>
      <c r="D404" s="288"/>
      <c r="E404" s="288"/>
      <c r="F404" s="288"/>
      <c r="G404" s="288"/>
      <c r="H404" s="288"/>
      <c r="I404" s="288"/>
      <c r="J404" s="288"/>
      <c r="K404" s="288"/>
      <c r="L404" s="288"/>
      <c r="M404" s="288"/>
      <c r="N404" s="288"/>
      <c r="O404" s="418"/>
    </row>
    <row r="405" spans="1:15" s="419" customFormat="1" ht="14.25" x14ac:dyDescent="0.2">
      <c r="A405" s="289" t="s">
        <v>502</v>
      </c>
      <c r="B405" s="288"/>
      <c r="C405" s="288"/>
      <c r="D405" s="740" t="str">
        <f>IF('Fiche 3-1'!E497&lt;&gt;"",'Fiche 3-1'!E497,"")</f>
        <v/>
      </c>
      <c r="E405" s="741"/>
      <c r="F405" s="741"/>
      <c r="G405" s="741"/>
      <c r="H405" s="741"/>
      <c r="I405" s="741"/>
      <c r="J405" s="741"/>
      <c r="K405" s="741"/>
      <c r="L405" s="741"/>
      <c r="M405" s="742"/>
      <c r="N405" s="288"/>
      <c r="O405" s="418"/>
    </row>
    <row r="406" spans="1:15" s="419" customFormat="1" ht="14.25" x14ac:dyDescent="0.2">
      <c r="A406" s="288"/>
      <c r="B406" s="288"/>
      <c r="C406" s="288"/>
      <c r="D406" s="288"/>
      <c r="E406" s="288"/>
      <c r="F406" s="288"/>
      <c r="G406" s="288"/>
      <c r="H406" s="288"/>
      <c r="I406" s="288"/>
      <c r="J406" s="288"/>
      <c r="K406" s="288"/>
      <c r="L406" s="288"/>
      <c r="M406" s="288"/>
      <c r="N406" s="288"/>
      <c r="O406" s="418"/>
    </row>
    <row r="407" spans="1:15" s="419" customFormat="1" ht="14.25" x14ac:dyDescent="0.2">
      <c r="A407" s="252"/>
      <c r="B407" s="252"/>
      <c r="C407" s="252"/>
      <c r="D407" s="252"/>
      <c r="E407" s="252"/>
      <c r="F407" s="252"/>
      <c r="G407" s="252"/>
      <c r="H407" s="252"/>
      <c r="I407" s="252"/>
      <c r="J407" s="252"/>
      <c r="K407" s="252"/>
      <c r="L407" s="252"/>
      <c r="M407" s="252"/>
      <c r="N407" s="252"/>
      <c r="O407" s="418"/>
    </row>
    <row r="408" spans="1:15" s="419" customFormat="1" ht="14.25" x14ac:dyDescent="0.2">
      <c r="A408" s="246" t="s">
        <v>17</v>
      </c>
      <c r="B408" s="743" t="str">
        <f>IF('Fiche 3-1'!C520&lt;&gt;"",'Fiche 3-1'!C520,"")</f>
        <v/>
      </c>
      <c r="C408" s="743"/>
      <c r="D408" s="743"/>
      <c r="E408" s="743"/>
      <c r="F408" s="743"/>
      <c r="G408" s="743"/>
      <c r="H408" s="743"/>
      <c r="I408" s="743"/>
      <c r="J408" s="743"/>
      <c r="K408" s="743"/>
      <c r="L408" s="743"/>
      <c r="M408" s="743"/>
      <c r="N408" s="743"/>
      <c r="O408" s="418"/>
    </row>
    <row r="409" spans="1:15" s="419" customFormat="1" ht="15" thickBot="1" x14ac:dyDescent="0.25">
      <c r="A409" s="246"/>
      <c r="B409" s="249"/>
      <c r="C409" s="249"/>
      <c r="D409" s="249"/>
      <c r="E409" s="249"/>
      <c r="F409" s="249"/>
      <c r="G409" s="249"/>
      <c r="H409" s="249"/>
      <c r="I409" s="249"/>
      <c r="J409" s="249"/>
      <c r="K409" s="249"/>
      <c r="L409" s="249"/>
      <c r="M409" s="249"/>
      <c r="N409" s="249"/>
      <c r="O409" s="418"/>
    </row>
    <row r="410" spans="1:15" s="419" customFormat="1" ht="15.75" thickTop="1" thickBot="1" x14ac:dyDescent="0.25">
      <c r="A410" s="246" t="s">
        <v>195</v>
      </c>
      <c r="B410" s="417"/>
      <c r="C410" s="277"/>
      <c r="D410" s="313" t="s">
        <v>239</v>
      </c>
      <c r="E410" s="208" t="str">
        <f>IF('Fiche 3-1'!E518&lt;&gt;"",'Fiche 3-1'!E518,"")</f>
        <v/>
      </c>
      <c r="F410" s="277"/>
      <c r="G410" s="281" t="s">
        <v>196</v>
      </c>
      <c r="H410" s="209"/>
      <c r="I410" s="237"/>
      <c r="J410" s="237"/>
      <c r="K410" s="237"/>
      <c r="L410" s="237"/>
      <c r="M410" s="237"/>
      <c r="N410" s="237"/>
      <c r="O410" s="418"/>
    </row>
    <row r="411" spans="1:15" s="419" customFormat="1" ht="15" thickTop="1" x14ac:dyDescent="0.2">
      <c r="A411" s="397"/>
      <c r="B411" s="311"/>
      <c r="C411" s="277"/>
      <c r="D411" s="277"/>
      <c r="E411" s="277"/>
      <c r="F411" s="277"/>
      <c r="G411" s="237"/>
      <c r="H411" s="237"/>
      <c r="I411" s="237"/>
      <c r="J411" s="237"/>
      <c r="K411" s="237"/>
      <c r="L411" s="237"/>
      <c r="M411" s="237"/>
      <c r="N411" s="237"/>
      <c r="O411" s="418"/>
    </row>
    <row r="412" spans="1:15" s="419" customFormat="1" ht="15" thickBot="1" x14ac:dyDescent="0.25">
      <c r="A412" s="397" t="s">
        <v>240</v>
      </c>
      <c r="B412" s="311"/>
      <c r="C412" s="277"/>
      <c r="D412" s="277"/>
      <c r="E412" s="277"/>
      <c r="F412" s="277"/>
      <c r="G412" s="237"/>
      <c r="H412" s="237"/>
      <c r="I412" s="237"/>
      <c r="J412" s="237"/>
      <c r="K412" s="237"/>
      <c r="L412" s="237"/>
      <c r="M412" s="237"/>
      <c r="N412" s="237"/>
      <c r="O412" s="418"/>
    </row>
    <row r="413" spans="1:15" s="419" customFormat="1" ht="35.1" customHeight="1" thickTop="1" x14ac:dyDescent="0.2">
      <c r="A413" s="297"/>
      <c r="B413" s="813"/>
      <c r="C413" s="814"/>
      <c r="D413" s="814"/>
      <c r="E413" s="814"/>
      <c r="F413" s="814"/>
      <c r="G413" s="814"/>
      <c r="H413" s="814"/>
      <c r="I413" s="814"/>
      <c r="J413" s="814"/>
      <c r="K413" s="814"/>
      <c r="L413" s="814"/>
      <c r="M413" s="814"/>
      <c r="N413" s="815"/>
      <c r="O413" s="418"/>
    </row>
    <row r="414" spans="1:15" s="419" customFormat="1" ht="35.1" customHeight="1" x14ac:dyDescent="0.2">
      <c r="A414" s="237"/>
      <c r="B414" s="816"/>
      <c r="C414" s="817"/>
      <c r="D414" s="817"/>
      <c r="E414" s="817"/>
      <c r="F414" s="817"/>
      <c r="G414" s="817"/>
      <c r="H414" s="817"/>
      <c r="I414" s="817"/>
      <c r="J414" s="817"/>
      <c r="K414" s="817"/>
      <c r="L414" s="817"/>
      <c r="M414" s="817"/>
      <c r="N414" s="818"/>
      <c r="O414" s="418"/>
    </row>
    <row r="415" spans="1:15" s="419" customFormat="1" ht="35.1" customHeight="1" thickBot="1" x14ac:dyDescent="0.25">
      <c r="A415" s="237"/>
      <c r="B415" s="822"/>
      <c r="C415" s="823"/>
      <c r="D415" s="823"/>
      <c r="E415" s="823"/>
      <c r="F415" s="823"/>
      <c r="G415" s="823"/>
      <c r="H415" s="823"/>
      <c r="I415" s="823"/>
      <c r="J415" s="823"/>
      <c r="K415" s="823"/>
      <c r="L415" s="823"/>
      <c r="M415" s="823"/>
      <c r="N415" s="824"/>
      <c r="O415" s="418"/>
    </row>
    <row r="416" spans="1:15" s="419" customFormat="1" ht="15.75" thickTop="1" thickBot="1" x14ac:dyDescent="0.25">
      <c r="A416" s="237"/>
      <c r="B416" s="298"/>
      <c r="C416" s="298"/>
      <c r="D416" s="298"/>
      <c r="E416" s="298"/>
      <c r="F416" s="298"/>
      <c r="G416" s="298"/>
      <c r="H416" s="298"/>
      <c r="I416" s="298"/>
      <c r="J416" s="298"/>
      <c r="K416" s="298"/>
      <c r="L416" s="298"/>
      <c r="M416" s="298"/>
      <c r="N416" s="298"/>
      <c r="O416" s="418"/>
    </row>
    <row r="417" spans="1:15" s="419" customFormat="1" ht="15.75" thickTop="1" thickBot="1" x14ac:dyDescent="0.25">
      <c r="A417" s="246" t="s">
        <v>18</v>
      </c>
      <c r="B417" s="237"/>
      <c r="C417" s="237"/>
      <c r="D417" s="407" t="str">
        <f>IF('Fiche 3-1'!E521&lt;&gt;"",'Fiche 3-1'!E521,"")</f>
        <v/>
      </c>
      <c r="E417" s="237"/>
      <c r="F417" s="237"/>
      <c r="G417" s="246" t="s">
        <v>19</v>
      </c>
      <c r="H417" s="237"/>
      <c r="I417" s="21"/>
      <c r="J417" s="237"/>
      <c r="K417" s="237"/>
      <c r="L417" s="237"/>
      <c r="M417" s="237"/>
      <c r="N417" s="237"/>
      <c r="O417" s="418"/>
    </row>
    <row r="418" spans="1:15" s="419" customFormat="1" ht="15" thickTop="1" x14ac:dyDescent="0.2">
      <c r="A418" s="237"/>
      <c r="B418" s="237"/>
      <c r="C418" s="237"/>
      <c r="D418" s="237"/>
      <c r="E418" s="237"/>
      <c r="F418" s="237"/>
      <c r="G418" s="237"/>
      <c r="H418" s="237"/>
      <c r="I418" s="237"/>
      <c r="J418" s="237"/>
      <c r="K418" s="237"/>
      <c r="L418" s="237"/>
      <c r="M418" s="237"/>
      <c r="N418" s="237"/>
      <c r="O418" s="418"/>
    </row>
    <row r="419" spans="1:15" s="419" customFormat="1" ht="15" thickBot="1" x14ac:dyDescent="0.25">
      <c r="A419" s="262" t="s">
        <v>20</v>
      </c>
      <c r="B419" s="237"/>
      <c r="C419" s="237"/>
      <c r="D419" s="237"/>
      <c r="E419" s="237"/>
      <c r="F419" s="237"/>
      <c r="G419" s="237"/>
      <c r="H419" s="237"/>
      <c r="I419" s="237"/>
      <c r="J419" s="237"/>
      <c r="K419" s="237"/>
      <c r="L419" s="237"/>
      <c r="M419" s="237"/>
      <c r="N419" s="237"/>
      <c r="O419" s="418"/>
    </row>
    <row r="420" spans="1:15" s="419" customFormat="1" ht="35.1" customHeight="1" thickTop="1" x14ac:dyDescent="0.2">
      <c r="A420" s="237"/>
      <c r="B420" s="581"/>
      <c r="C420" s="582"/>
      <c r="D420" s="582"/>
      <c r="E420" s="582"/>
      <c r="F420" s="582"/>
      <c r="G420" s="582"/>
      <c r="H420" s="582"/>
      <c r="I420" s="582"/>
      <c r="J420" s="582"/>
      <c r="K420" s="582"/>
      <c r="L420" s="582"/>
      <c r="M420" s="582"/>
      <c r="N420" s="583"/>
      <c r="O420" s="418"/>
    </row>
    <row r="421" spans="1:15" s="419" customFormat="1" ht="35.1" customHeight="1" x14ac:dyDescent="0.2">
      <c r="A421" s="237"/>
      <c r="B421" s="584"/>
      <c r="C421" s="585"/>
      <c r="D421" s="585"/>
      <c r="E421" s="585"/>
      <c r="F421" s="585"/>
      <c r="G421" s="585"/>
      <c r="H421" s="585"/>
      <c r="I421" s="585"/>
      <c r="J421" s="585"/>
      <c r="K421" s="585"/>
      <c r="L421" s="585"/>
      <c r="M421" s="585"/>
      <c r="N421" s="586"/>
      <c r="O421" s="418"/>
    </row>
    <row r="422" spans="1:15" s="419" customFormat="1" ht="35.1" customHeight="1" thickBot="1" x14ac:dyDescent="0.25">
      <c r="A422" s="255"/>
      <c r="B422" s="587"/>
      <c r="C422" s="588"/>
      <c r="D422" s="588"/>
      <c r="E422" s="588"/>
      <c r="F422" s="588"/>
      <c r="G422" s="588"/>
      <c r="H422" s="588"/>
      <c r="I422" s="588"/>
      <c r="J422" s="588"/>
      <c r="K422" s="588"/>
      <c r="L422" s="588"/>
      <c r="M422" s="588"/>
      <c r="N422" s="589"/>
      <c r="O422" s="418"/>
    </row>
    <row r="423" spans="1:15" s="419" customFormat="1" ht="15" thickTop="1" x14ac:dyDescent="0.2">
      <c r="A423" s="284"/>
      <c r="B423" s="278"/>
      <c r="C423" s="278"/>
      <c r="D423" s="278"/>
      <c r="E423" s="278"/>
      <c r="F423" s="278"/>
      <c r="G423" s="278"/>
      <c r="H423" s="278"/>
      <c r="I423" s="278"/>
      <c r="J423" s="278"/>
      <c r="K423" s="278"/>
      <c r="L423" s="278"/>
      <c r="M423" s="278"/>
      <c r="N423" s="278"/>
      <c r="O423" s="418"/>
    </row>
    <row r="424" spans="1:15" s="419" customFormat="1" ht="15" thickBot="1" x14ac:dyDescent="0.25">
      <c r="A424" s="260" t="s">
        <v>301</v>
      </c>
      <c r="B424" s="278"/>
      <c r="C424" s="278"/>
      <c r="D424" s="278"/>
      <c r="E424" s="278"/>
      <c r="F424" s="278"/>
      <c r="G424" s="278"/>
      <c r="H424" s="278"/>
      <c r="I424" s="278"/>
      <c r="J424" s="278"/>
      <c r="K424" s="278"/>
      <c r="L424" s="278"/>
      <c r="M424" s="278"/>
      <c r="N424" s="278"/>
      <c r="O424" s="418"/>
    </row>
    <row r="425" spans="1:15" s="419" customFormat="1" ht="35.1" customHeight="1" thickTop="1" x14ac:dyDescent="0.2">
      <c r="A425" s="284"/>
      <c r="B425" s="581"/>
      <c r="C425" s="582"/>
      <c r="D425" s="582"/>
      <c r="E425" s="582"/>
      <c r="F425" s="582"/>
      <c r="G425" s="582"/>
      <c r="H425" s="582"/>
      <c r="I425" s="582"/>
      <c r="J425" s="582"/>
      <c r="K425" s="582"/>
      <c r="L425" s="582"/>
      <c r="M425" s="582"/>
      <c r="N425" s="583"/>
      <c r="O425" s="418"/>
    </row>
    <row r="426" spans="1:15" s="419" customFormat="1" ht="35.1" customHeight="1" x14ac:dyDescent="0.2">
      <c r="A426" s="284"/>
      <c r="B426" s="584"/>
      <c r="C426" s="585"/>
      <c r="D426" s="585"/>
      <c r="E426" s="585"/>
      <c r="F426" s="585"/>
      <c r="G426" s="585"/>
      <c r="H426" s="585"/>
      <c r="I426" s="585"/>
      <c r="J426" s="585"/>
      <c r="K426" s="585"/>
      <c r="L426" s="585"/>
      <c r="M426" s="585"/>
      <c r="N426" s="586"/>
      <c r="O426" s="418"/>
    </row>
    <row r="427" spans="1:15" s="419" customFormat="1" ht="35.1" customHeight="1" thickBot="1" x14ac:dyDescent="0.25">
      <c r="A427" s="284"/>
      <c r="B427" s="587"/>
      <c r="C427" s="588"/>
      <c r="D427" s="588"/>
      <c r="E427" s="588"/>
      <c r="F427" s="588"/>
      <c r="G427" s="588"/>
      <c r="H427" s="588"/>
      <c r="I427" s="588"/>
      <c r="J427" s="588"/>
      <c r="K427" s="588"/>
      <c r="L427" s="588"/>
      <c r="M427" s="588"/>
      <c r="N427" s="589"/>
      <c r="O427" s="418"/>
    </row>
    <row r="428" spans="1:15" s="419" customFormat="1" ht="15.75" thickTop="1" thickBot="1" x14ac:dyDescent="0.25">
      <c r="A428" s="284"/>
      <c r="B428" s="278"/>
      <c r="C428" s="278"/>
      <c r="D428" s="278"/>
      <c r="E428" s="278"/>
      <c r="F428" s="278"/>
      <c r="G428" s="278"/>
      <c r="H428" s="278"/>
      <c r="I428" s="278"/>
      <c r="J428" s="278"/>
      <c r="K428" s="278"/>
      <c r="L428" s="278"/>
      <c r="M428" s="278"/>
      <c r="N428" s="278"/>
      <c r="O428" s="418"/>
    </row>
    <row r="429" spans="1:15" s="419" customFormat="1" ht="15.75" thickTop="1" thickBot="1" x14ac:dyDescent="0.25">
      <c r="A429" s="260" t="s">
        <v>241</v>
      </c>
      <c r="B429" s="278"/>
      <c r="C429" s="278"/>
      <c r="D429" s="278"/>
      <c r="E429" s="408" t="s">
        <v>242</v>
      </c>
      <c r="F429" s="208" t="str">
        <f>IF('Fiche 3-1'!F504&lt;&gt;"",'Fiche 3-1'!F504,"")</f>
        <v/>
      </c>
      <c r="G429" s="278"/>
      <c r="H429" s="408" t="s">
        <v>316</v>
      </c>
      <c r="I429" s="211"/>
      <c r="J429" s="409" t="s">
        <v>333</v>
      </c>
      <c r="K429" s="209"/>
      <c r="L429" s="803" t="s">
        <v>334</v>
      </c>
      <c r="M429" s="804"/>
      <c r="N429" s="209"/>
      <c r="O429" s="418"/>
    </row>
    <row r="430" spans="1:15" s="419" customFormat="1" ht="15" thickTop="1" x14ac:dyDescent="0.2">
      <c r="A430" s="284"/>
      <c r="B430" s="278"/>
      <c r="C430" s="278"/>
      <c r="D430" s="278"/>
      <c r="E430" s="278"/>
      <c r="F430" s="278"/>
      <c r="G430" s="278"/>
      <c r="H430" s="278"/>
      <c r="I430" s="278"/>
      <c r="J430" s="278"/>
      <c r="K430" s="278"/>
      <c r="L430" s="278"/>
      <c r="M430" s="278"/>
      <c r="N430" s="278"/>
      <c r="O430" s="418"/>
    </row>
    <row r="431" spans="1:15" s="419" customFormat="1" ht="15" thickBot="1" x14ac:dyDescent="0.25">
      <c r="A431" s="410" t="s">
        <v>243</v>
      </c>
      <c r="B431" s="307"/>
      <c r="C431" s="307"/>
      <c r="D431" s="307"/>
      <c r="E431" s="307"/>
      <c r="F431" s="307"/>
      <c r="G431" s="307"/>
      <c r="H431" s="307"/>
      <c r="I431" s="307"/>
      <c r="J431" s="307"/>
      <c r="K431" s="278"/>
      <c r="L431" s="278"/>
      <c r="M431" s="278"/>
      <c r="N431" s="278"/>
      <c r="O431" s="418"/>
    </row>
    <row r="432" spans="1:15" s="419" customFormat="1" ht="35.1" customHeight="1" thickTop="1" x14ac:dyDescent="0.2">
      <c r="A432" s="307"/>
      <c r="B432" s="581"/>
      <c r="C432" s="582"/>
      <c r="D432" s="582"/>
      <c r="E432" s="582"/>
      <c r="F432" s="582"/>
      <c r="G432" s="582"/>
      <c r="H432" s="582"/>
      <c r="I432" s="582"/>
      <c r="J432" s="582"/>
      <c r="K432" s="582"/>
      <c r="L432" s="582"/>
      <c r="M432" s="582"/>
      <c r="N432" s="583"/>
      <c r="O432" s="418"/>
    </row>
    <row r="433" spans="1:15" s="419" customFormat="1" ht="35.1" customHeight="1" x14ac:dyDescent="0.2">
      <c r="A433" s="307"/>
      <c r="B433" s="584"/>
      <c r="C433" s="585"/>
      <c r="D433" s="585"/>
      <c r="E433" s="585"/>
      <c r="F433" s="585"/>
      <c r="G433" s="585"/>
      <c r="H433" s="585"/>
      <c r="I433" s="585"/>
      <c r="J433" s="585"/>
      <c r="K433" s="585"/>
      <c r="L433" s="585"/>
      <c r="M433" s="585"/>
      <c r="N433" s="586"/>
      <c r="O433" s="418"/>
    </row>
    <row r="434" spans="1:15" s="419" customFormat="1" ht="35.1" customHeight="1" thickBot="1" x14ac:dyDescent="0.25">
      <c r="A434" s="307"/>
      <c r="B434" s="587"/>
      <c r="C434" s="588"/>
      <c r="D434" s="588"/>
      <c r="E434" s="588"/>
      <c r="F434" s="588"/>
      <c r="G434" s="588"/>
      <c r="H434" s="588"/>
      <c r="I434" s="588"/>
      <c r="J434" s="588"/>
      <c r="K434" s="588"/>
      <c r="L434" s="588"/>
      <c r="M434" s="588"/>
      <c r="N434" s="589"/>
      <c r="O434" s="418"/>
    </row>
    <row r="435" spans="1:15" s="419" customFormat="1" ht="15" thickTop="1" x14ac:dyDescent="0.2">
      <c r="A435" s="307"/>
      <c r="B435" s="307"/>
      <c r="C435" s="307"/>
      <c r="D435" s="307"/>
      <c r="E435" s="307"/>
      <c r="F435" s="307"/>
      <c r="G435" s="307"/>
      <c r="H435" s="307"/>
      <c r="I435" s="307"/>
      <c r="J435" s="307"/>
      <c r="K435" s="239"/>
      <c r="L435" s="239"/>
      <c r="M435" s="239"/>
      <c r="N435" s="239"/>
      <c r="O435" s="418"/>
    </row>
    <row r="436" spans="1:15" s="419" customFormat="1" ht="14.25" x14ac:dyDescent="0.2">
      <c r="A436" s="260" t="s">
        <v>321</v>
      </c>
      <c r="B436" s="239"/>
      <c r="C436" s="239"/>
      <c r="D436" s="239"/>
      <c r="E436" s="239"/>
      <c r="F436" s="239"/>
      <c r="G436" s="239"/>
      <c r="H436" s="239"/>
      <c r="I436" s="239"/>
      <c r="J436" s="239"/>
      <c r="K436" s="239"/>
      <c r="L436" s="239"/>
      <c r="M436" s="239"/>
      <c r="N436" s="239"/>
      <c r="O436" s="418"/>
    </row>
    <row r="437" spans="1:15" s="419" customFormat="1" ht="14.25" x14ac:dyDescent="0.2">
      <c r="A437" s="239"/>
      <c r="B437" s="239"/>
      <c r="C437" s="239"/>
      <c r="D437" s="239"/>
      <c r="E437" s="239"/>
      <c r="F437" s="239"/>
      <c r="G437" s="239"/>
      <c r="H437" s="239"/>
      <c r="I437" s="239"/>
      <c r="J437" s="239"/>
      <c r="K437" s="239"/>
      <c r="L437" s="239"/>
      <c r="M437" s="239"/>
      <c r="N437" s="239"/>
      <c r="O437" s="418"/>
    </row>
    <row r="438" spans="1:15" s="283" customFormat="1" ht="29.25" customHeight="1" thickBot="1" x14ac:dyDescent="0.25">
      <c r="A438" s="239"/>
      <c r="B438" s="307"/>
      <c r="C438" s="307"/>
      <c r="D438" s="600" t="s">
        <v>314</v>
      </c>
      <c r="E438" s="600"/>
      <c r="F438" s="600" t="s">
        <v>320</v>
      </c>
      <c r="G438" s="600"/>
      <c r="H438" s="600" t="s">
        <v>315</v>
      </c>
      <c r="I438" s="600"/>
      <c r="J438" s="800" t="s">
        <v>232</v>
      </c>
      <c r="K438" s="801"/>
      <c r="L438" s="801"/>
      <c r="M438" s="801"/>
      <c r="N438" s="802"/>
    </row>
    <row r="439" spans="1:15" s="283" customFormat="1" ht="35.1" customHeight="1" thickTop="1" thickBot="1" x14ac:dyDescent="0.25">
      <c r="A439" s="239"/>
      <c r="B439" s="744"/>
      <c r="C439" s="744"/>
      <c r="D439" s="737">
        <f>IF('Fiche 3-1'!D548&lt;&gt;"",'Fiche 3-1'!D548,"")</f>
        <v>71</v>
      </c>
      <c r="E439" s="737"/>
      <c r="F439" s="737" t="str">
        <f>IF('Fiche 3-1'!G548&lt;&gt;"",'Fiche 3-1'!G548,"")</f>
        <v/>
      </c>
      <c r="G439" s="737"/>
      <c r="H439" s="620"/>
      <c r="I439" s="605"/>
      <c r="J439" s="621"/>
      <c r="K439" s="622"/>
      <c r="L439" s="622"/>
      <c r="M439" s="622"/>
      <c r="N439" s="623"/>
    </row>
    <row r="440" spans="1:15" s="283" customFormat="1" ht="35.1" customHeight="1" thickTop="1" thickBot="1" x14ac:dyDescent="0.25">
      <c r="A440" s="239"/>
      <c r="B440" s="744"/>
      <c r="C440" s="745"/>
      <c r="D440" s="737" t="str">
        <f>IF('Fiche 3-1'!D549&lt;&gt;"",'Fiche 3-1'!D549,"")</f>
        <v/>
      </c>
      <c r="E440" s="737"/>
      <c r="F440" s="737" t="str">
        <f>IF('Fiche 3-1'!G549&lt;&gt;"",'Fiche 3-1'!G549,"")</f>
        <v/>
      </c>
      <c r="G440" s="737"/>
      <c r="H440" s="620"/>
      <c r="I440" s="605"/>
      <c r="J440" s="621"/>
      <c r="K440" s="622"/>
      <c r="L440" s="622"/>
      <c r="M440" s="622"/>
      <c r="N440" s="623"/>
    </row>
    <row r="441" spans="1:15" s="283" customFormat="1" ht="35.1" customHeight="1" thickTop="1" thickBot="1" x14ac:dyDescent="0.25">
      <c r="A441" s="239"/>
      <c r="B441" s="744"/>
      <c r="C441" s="745"/>
      <c r="D441" s="737" t="str">
        <f>IF('Fiche 3-1'!D550&lt;&gt;"",'Fiche 3-1'!D550,"")</f>
        <v/>
      </c>
      <c r="E441" s="737"/>
      <c r="F441" s="737" t="str">
        <f>IF('Fiche 3-1'!G550&lt;&gt;"",'Fiche 3-1'!G550,"")</f>
        <v/>
      </c>
      <c r="G441" s="737"/>
      <c r="H441" s="620"/>
      <c r="I441" s="605"/>
      <c r="J441" s="621"/>
      <c r="K441" s="622"/>
      <c r="L441" s="622"/>
      <c r="M441" s="622"/>
      <c r="N441" s="623"/>
    </row>
    <row r="442" spans="1:15" s="419" customFormat="1" ht="15" thickTop="1" x14ac:dyDescent="0.2">
      <c r="A442" s="406"/>
      <c r="O442" s="418"/>
    </row>
    <row r="443" spans="1:15" s="419" customFormat="1" ht="14.25" x14ac:dyDescent="0.2">
      <c r="A443" s="412" t="s">
        <v>312</v>
      </c>
      <c r="B443" s="309"/>
      <c r="C443" s="309"/>
      <c r="D443" s="310"/>
      <c r="E443" s="310"/>
      <c r="F443" s="310"/>
      <c r="G443" s="310"/>
      <c r="H443" s="310"/>
      <c r="I443" s="310"/>
      <c r="J443" s="311"/>
      <c r="K443" s="311"/>
      <c r="L443" s="311"/>
      <c r="M443" s="239"/>
      <c r="N443" s="239"/>
      <c r="O443" s="418"/>
    </row>
    <row r="444" spans="1:15" s="419" customFormat="1" ht="15" thickBot="1" x14ac:dyDescent="0.25">
      <c r="A444" s="412"/>
      <c r="B444" s="309"/>
      <c r="C444" s="309"/>
      <c r="D444" s="310"/>
      <c r="E444" s="310"/>
      <c r="F444" s="310"/>
      <c r="G444" s="310"/>
      <c r="H444" s="310"/>
      <c r="I444" s="310"/>
      <c r="J444" s="311"/>
      <c r="K444" s="311"/>
      <c r="L444" s="311"/>
      <c r="M444" s="239"/>
      <c r="N444" s="239"/>
      <c r="O444" s="418"/>
    </row>
    <row r="445" spans="1:15" s="419" customFormat="1" ht="15.75" thickTop="1" thickBot="1" x14ac:dyDescent="0.25">
      <c r="A445" s="246" t="s">
        <v>345</v>
      </c>
      <c r="B445" s="275"/>
      <c r="C445" s="275"/>
      <c r="D445" s="275"/>
      <c r="E445" s="207" t="str">
        <f>IF('Fiche 3-1'!F531&gt;0,'Fiche 3-1'!F531,"")</f>
        <v/>
      </c>
      <c r="F445" s="275"/>
      <c r="G445" s="246" t="s">
        <v>465</v>
      </c>
      <c r="H445" s="275"/>
      <c r="I445" s="275"/>
      <c r="J445" s="180"/>
      <c r="K445" s="184"/>
      <c r="L445" s="275"/>
      <c r="M445" s="275"/>
      <c r="N445" s="275"/>
      <c r="O445" s="418"/>
    </row>
    <row r="446" spans="1:15" s="419" customFormat="1" ht="15" thickTop="1" x14ac:dyDescent="0.2">
      <c r="A446" s="237"/>
      <c r="B446" s="237"/>
      <c r="C446" s="237"/>
      <c r="D446" s="237"/>
      <c r="E446" s="237"/>
      <c r="F446" s="237"/>
      <c r="G446" s="237"/>
      <c r="H446" s="237"/>
      <c r="I446" s="237"/>
      <c r="J446" s="237"/>
      <c r="K446" s="237"/>
      <c r="L446" s="237"/>
      <c r="M446" s="237"/>
      <c r="N446" s="237"/>
      <c r="O446" s="418"/>
    </row>
    <row r="447" spans="1:15" s="419" customFormat="1" ht="15" thickBot="1" x14ac:dyDescent="0.25">
      <c r="A447" s="260" t="s">
        <v>276</v>
      </c>
      <c r="B447" s="239"/>
      <c r="C447" s="239"/>
      <c r="D447" s="239"/>
      <c r="E447" s="239"/>
      <c r="F447" s="239"/>
      <c r="G447" s="239"/>
      <c r="H447" s="239"/>
      <c r="I447" s="239"/>
      <c r="J447" s="239"/>
      <c r="K447" s="239"/>
      <c r="L447" s="239"/>
      <c r="M447" s="239"/>
      <c r="N447" s="239"/>
      <c r="O447" s="418"/>
    </row>
    <row r="448" spans="1:15" s="419" customFormat="1" ht="35.1" customHeight="1" thickTop="1" thickBot="1" x14ac:dyDescent="0.25">
      <c r="A448" s="413"/>
      <c r="B448" s="632"/>
      <c r="C448" s="613"/>
      <c r="D448" s="613"/>
      <c r="E448" s="613"/>
      <c r="F448" s="613"/>
      <c r="G448" s="613"/>
      <c r="H448" s="613"/>
      <c r="I448" s="613"/>
      <c r="J448" s="614"/>
      <c r="K448" s="239"/>
      <c r="L448" s="239"/>
      <c r="M448" s="239"/>
      <c r="N448" s="239"/>
      <c r="O448" s="418"/>
    </row>
    <row r="449" spans="1:15" s="419" customFormat="1" ht="15.75" thickTop="1" thickBot="1" x14ac:dyDescent="0.25">
      <c r="A449" s="239"/>
      <c r="B449" s="239"/>
      <c r="C449" s="239"/>
      <c r="D449" s="239"/>
      <c r="E449" s="239"/>
      <c r="F449" s="239"/>
      <c r="G449" s="239"/>
      <c r="H449" s="239"/>
      <c r="I449" s="239"/>
      <c r="J449" s="239"/>
      <c r="K449" s="239"/>
      <c r="L449" s="239"/>
      <c r="M449" s="239"/>
      <c r="N449" s="239"/>
      <c r="O449" s="418"/>
    </row>
    <row r="450" spans="1:15" s="419" customFormat="1" ht="35.1" customHeight="1" thickTop="1" x14ac:dyDescent="0.2">
      <c r="A450" s="246" t="s">
        <v>346</v>
      </c>
      <c r="B450" s="246"/>
      <c r="C450" s="246"/>
      <c r="D450" s="239"/>
      <c r="E450" s="813"/>
      <c r="F450" s="814"/>
      <c r="G450" s="814"/>
      <c r="H450" s="814"/>
      <c r="I450" s="814"/>
      <c r="J450" s="814"/>
      <c r="K450" s="814"/>
      <c r="L450" s="814"/>
      <c r="M450" s="814"/>
      <c r="N450" s="815"/>
      <c r="O450" s="418"/>
    </row>
    <row r="451" spans="1:15" s="419" customFormat="1" ht="35.1" customHeight="1" x14ac:dyDescent="0.2">
      <c r="A451" s="239"/>
      <c r="B451" s="239"/>
      <c r="C451" s="239"/>
      <c r="D451" s="239"/>
      <c r="E451" s="816"/>
      <c r="F451" s="817"/>
      <c r="G451" s="817"/>
      <c r="H451" s="817"/>
      <c r="I451" s="817"/>
      <c r="J451" s="817"/>
      <c r="K451" s="817"/>
      <c r="L451" s="817"/>
      <c r="M451" s="817"/>
      <c r="N451" s="818"/>
      <c r="O451" s="418"/>
    </row>
    <row r="452" spans="1:15" s="419" customFormat="1" ht="35.1" customHeight="1" thickBot="1" x14ac:dyDescent="0.25">
      <c r="A452" s="239"/>
      <c r="B452" s="239"/>
      <c r="C452" s="239"/>
      <c r="D452" s="239"/>
      <c r="E452" s="819"/>
      <c r="F452" s="820"/>
      <c r="G452" s="820"/>
      <c r="H452" s="820"/>
      <c r="I452" s="820"/>
      <c r="J452" s="820"/>
      <c r="K452" s="820"/>
      <c r="L452" s="820"/>
      <c r="M452" s="820"/>
      <c r="N452" s="821"/>
      <c r="O452" s="418"/>
    </row>
    <row r="453" spans="1:15" s="419" customFormat="1" ht="14.25" x14ac:dyDescent="0.2">
      <c r="A453" s="412"/>
      <c r="B453" s="309"/>
      <c r="C453" s="309"/>
      <c r="D453" s="310"/>
      <c r="E453" s="310"/>
      <c r="F453" s="310"/>
      <c r="G453" s="310"/>
      <c r="H453" s="310"/>
      <c r="I453" s="310"/>
      <c r="J453" s="311"/>
      <c r="K453" s="311"/>
      <c r="L453" s="311"/>
      <c r="M453" s="239"/>
      <c r="N453" s="239"/>
      <c r="O453" s="418"/>
    </row>
    <row r="454" spans="1:15" s="419" customFormat="1" ht="14.25" x14ac:dyDescent="0.2">
      <c r="A454" s="412"/>
      <c r="B454" s="309"/>
      <c r="C454" s="309"/>
      <c r="D454" s="310"/>
      <c r="E454" s="310"/>
      <c r="F454" s="310"/>
      <c r="G454" s="310"/>
      <c r="H454" s="310"/>
      <c r="I454" s="310"/>
      <c r="J454" s="311"/>
      <c r="K454" s="311"/>
      <c r="L454" s="311"/>
      <c r="M454" s="239"/>
      <c r="N454" s="239"/>
      <c r="O454" s="418"/>
    </row>
    <row r="455" spans="1:15" s="419" customFormat="1" ht="14.25" x14ac:dyDescent="0.2">
      <c r="O455" s="418"/>
    </row>
    <row r="456" spans="1:15" ht="15.95" customHeight="1" x14ac:dyDescent="0.2">
      <c r="A456" s="624" t="s">
        <v>244</v>
      </c>
      <c r="B456" s="624"/>
      <c r="C456" s="624"/>
      <c r="D456" s="624"/>
      <c r="E456" s="624"/>
      <c r="F456" s="624"/>
      <c r="G456" s="624"/>
      <c r="H456" s="624"/>
      <c r="I456" s="624"/>
      <c r="J456" s="624"/>
      <c r="K456" s="624"/>
      <c r="L456" s="624"/>
      <c r="M456" s="624"/>
      <c r="N456" s="624"/>
      <c r="O456" s="252"/>
    </row>
    <row r="457" spans="1:15" ht="15" thickBot="1" x14ac:dyDescent="0.25">
      <c r="A457" s="252"/>
      <c r="B457" s="252"/>
      <c r="C457" s="252"/>
      <c r="D457" s="252"/>
      <c r="E457" s="252"/>
      <c r="F457" s="252"/>
      <c r="G457" s="252"/>
      <c r="H457" s="252"/>
      <c r="I457" s="252"/>
      <c r="J457" s="252"/>
      <c r="K457" s="252"/>
      <c r="L457" s="252"/>
      <c r="M457" s="252"/>
      <c r="N457" s="252"/>
      <c r="O457" s="252"/>
    </row>
    <row r="458" spans="1:15" ht="24.95" customHeight="1" thickTop="1" thickBot="1" x14ac:dyDescent="0.25">
      <c r="A458" s="251" t="s">
        <v>245</v>
      </c>
      <c r="B458" s="282"/>
      <c r="C458" s="282"/>
      <c r="D458" s="19"/>
      <c r="E458" s="282"/>
      <c r="F458" s="282"/>
      <c r="G458" s="282"/>
      <c r="H458" s="252"/>
      <c r="I458" s="252"/>
      <c r="J458" s="252"/>
      <c r="K458" s="252"/>
      <c r="L458" s="252"/>
      <c r="M458" s="252"/>
      <c r="N458" s="252"/>
      <c r="O458" s="252"/>
    </row>
    <row r="459" spans="1:15" ht="9.9499999999999993" customHeight="1" thickTop="1" thickBot="1" x14ac:dyDescent="0.25">
      <c r="A459" s="252"/>
      <c r="B459" s="252"/>
      <c r="C459" s="252"/>
      <c r="D459" s="252"/>
      <c r="E459" s="252"/>
      <c r="F459" s="252"/>
      <c r="G459" s="252"/>
      <c r="H459" s="252"/>
      <c r="I459" s="252"/>
      <c r="J459" s="252"/>
      <c r="K459" s="252"/>
      <c r="L459" s="252"/>
      <c r="M459" s="252"/>
      <c r="N459" s="252"/>
      <c r="O459" s="252"/>
    </row>
    <row r="460" spans="1:15" ht="20.100000000000001" customHeight="1" thickTop="1" x14ac:dyDescent="0.2">
      <c r="A460" s="246" t="s">
        <v>305</v>
      </c>
      <c r="D460" s="581"/>
      <c r="E460" s="582"/>
      <c r="F460" s="582"/>
      <c r="G460" s="582"/>
      <c r="H460" s="582"/>
      <c r="I460" s="582"/>
      <c r="J460" s="582"/>
      <c r="K460" s="582"/>
      <c r="L460" s="582"/>
      <c r="M460" s="583"/>
      <c r="N460" s="252"/>
      <c r="O460" s="252"/>
    </row>
    <row r="461" spans="1:15" ht="20.100000000000001" customHeight="1" x14ac:dyDescent="0.2">
      <c r="A461" s="255"/>
      <c r="D461" s="584"/>
      <c r="E461" s="585"/>
      <c r="F461" s="585"/>
      <c r="G461" s="585"/>
      <c r="H461" s="585"/>
      <c r="I461" s="585"/>
      <c r="J461" s="585"/>
      <c r="K461" s="585"/>
      <c r="L461" s="585"/>
      <c r="M461" s="586"/>
      <c r="N461" s="252"/>
      <c r="O461" s="252"/>
    </row>
    <row r="462" spans="1:15" ht="20.100000000000001" customHeight="1" x14ac:dyDescent="0.2">
      <c r="A462" s="255"/>
      <c r="D462" s="584"/>
      <c r="E462" s="585"/>
      <c r="F462" s="585"/>
      <c r="G462" s="585"/>
      <c r="H462" s="585"/>
      <c r="I462" s="585"/>
      <c r="J462" s="585"/>
      <c r="K462" s="585"/>
      <c r="L462" s="585"/>
      <c r="M462" s="586"/>
      <c r="N462" s="252"/>
      <c r="O462" s="252"/>
    </row>
    <row r="463" spans="1:15" ht="20.100000000000001" customHeight="1" x14ac:dyDescent="0.2">
      <c r="A463" s="255"/>
      <c r="D463" s="584"/>
      <c r="E463" s="585"/>
      <c r="F463" s="585"/>
      <c r="G463" s="585"/>
      <c r="H463" s="585"/>
      <c r="I463" s="585"/>
      <c r="J463" s="585"/>
      <c r="K463" s="585"/>
      <c r="L463" s="585"/>
      <c r="M463" s="586"/>
      <c r="N463" s="252"/>
      <c r="O463" s="252"/>
    </row>
    <row r="464" spans="1:15" ht="20.100000000000001" customHeight="1" x14ac:dyDescent="0.2">
      <c r="A464" s="255"/>
      <c r="D464" s="584"/>
      <c r="E464" s="585"/>
      <c r="F464" s="585"/>
      <c r="G464" s="585"/>
      <c r="H464" s="585"/>
      <c r="I464" s="585"/>
      <c r="J464" s="585"/>
      <c r="K464" s="585"/>
      <c r="L464" s="585"/>
      <c r="M464" s="586"/>
      <c r="N464" s="252"/>
      <c r="O464" s="252"/>
    </row>
    <row r="465" spans="1:15" ht="20.100000000000001" customHeight="1" thickBot="1" x14ac:dyDescent="0.25">
      <c r="A465" s="255"/>
      <c r="D465" s="587"/>
      <c r="E465" s="588"/>
      <c r="F465" s="588"/>
      <c r="G465" s="588"/>
      <c r="H465" s="588"/>
      <c r="I465" s="588"/>
      <c r="J465" s="588"/>
      <c r="K465" s="588"/>
      <c r="L465" s="588"/>
      <c r="M465" s="589"/>
      <c r="N465" s="252"/>
      <c r="O465" s="252"/>
    </row>
    <row r="466" spans="1:15" s="239" customFormat="1" ht="20.100000000000001" customHeight="1" thickTop="1" thickBot="1" x14ac:dyDescent="0.25">
      <c r="A466" s="284"/>
      <c r="D466" s="278"/>
      <c r="E466" s="278"/>
      <c r="F466" s="278"/>
      <c r="G466" s="278"/>
      <c r="H466" s="278"/>
      <c r="I466" s="278"/>
      <c r="J466" s="278"/>
      <c r="K466" s="278"/>
      <c r="L466" s="278"/>
      <c r="M466" s="278"/>
      <c r="N466" s="405"/>
      <c r="O466" s="405"/>
    </row>
    <row r="467" spans="1:15" s="239" customFormat="1" ht="20.100000000000001" customHeight="1" thickTop="1" thickBot="1" x14ac:dyDescent="0.25">
      <c r="A467" s="251" t="s">
        <v>246</v>
      </c>
      <c r="B467" s="282"/>
      <c r="C467" s="282"/>
      <c r="D467" s="19"/>
      <c r="E467" s="282"/>
      <c r="F467" s="282"/>
      <c r="G467" s="282"/>
      <c r="H467" s="252"/>
      <c r="I467" s="252"/>
      <c r="J467" s="252"/>
      <c r="K467" s="252"/>
      <c r="L467" s="252"/>
      <c r="M467" s="252"/>
      <c r="N467" s="405"/>
      <c r="O467" s="405"/>
    </row>
    <row r="468" spans="1:15" s="239" customFormat="1" ht="20.100000000000001" customHeight="1" thickTop="1" thickBot="1" x14ac:dyDescent="0.25">
      <c r="A468" s="252"/>
      <c r="B468" s="252"/>
      <c r="C468" s="252"/>
      <c r="D468" s="252"/>
      <c r="E468" s="252"/>
      <c r="F468" s="252"/>
      <c r="G468" s="252"/>
      <c r="H468" s="252"/>
      <c r="I468" s="252"/>
      <c r="J468" s="252"/>
      <c r="K468" s="252"/>
      <c r="L468" s="252"/>
      <c r="M468" s="252"/>
      <c r="N468" s="405"/>
      <c r="O468" s="405"/>
    </row>
    <row r="469" spans="1:15" s="239" customFormat="1" ht="20.100000000000001" customHeight="1" thickTop="1" x14ac:dyDescent="0.2">
      <c r="A469" s="246" t="s">
        <v>305</v>
      </c>
      <c r="B469" s="237"/>
      <c r="C469" s="237"/>
      <c r="D469" s="581"/>
      <c r="E469" s="582"/>
      <c r="F469" s="582"/>
      <c r="G469" s="582"/>
      <c r="H469" s="582"/>
      <c r="I469" s="582"/>
      <c r="J469" s="582"/>
      <c r="K469" s="582"/>
      <c r="L469" s="582"/>
      <c r="M469" s="583"/>
      <c r="N469" s="405"/>
      <c r="O469" s="405"/>
    </row>
    <row r="470" spans="1:15" s="239" customFormat="1" ht="20.100000000000001" customHeight="1" x14ac:dyDescent="0.2">
      <c r="A470" s="255"/>
      <c r="B470" s="237"/>
      <c r="C470" s="237"/>
      <c r="D470" s="584"/>
      <c r="E470" s="585"/>
      <c r="F470" s="585"/>
      <c r="G470" s="585"/>
      <c r="H470" s="585"/>
      <c r="I470" s="585"/>
      <c r="J470" s="585"/>
      <c r="K470" s="585"/>
      <c r="L470" s="585"/>
      <c r="M470" s="586"/>
      <c r="N470" s="405"/>
      <c r="O470" s="405"/>
    </row>
    <row r="471" spans="1:15" s="239" customFormat="1" ht="20.100000000000001" customHeight="1" x14ac:dyDescent="0.2">
      <c r="A471" s="255"/>
      <c r="B471" s="237"/>
      <c r="C471" s="237"/>
      <c r="D471" s="584"/>
      <c r="E471" s="585"/>
      <c r="F471" s="585"/>
      <c r="G471" s="585"/>
      <c r="H471" s="585"/>
      <c r="I471" s="585"/>
      <c r="J471" s="585"/>
      <c r="K471" s="585"/>
      <c r="L471" s="585"/>
      <c r="M471" s="586"/>
      <c r="N471" s="405"/>
      <c r="O471" s="405"/>
    </row>
    <row r="472" spans="1:15" s="239" customFormat="1" ht="20.100000000000001" customHeight="1" x14ac:dyDescent="0.2">
      <c r="A472" s="255"/>
      <c r="B472" s="237"/>
      <c r="C472" s="237"/>
      <c r="D472" s="584"/>
      <c r="E472" s="585"/>
      <c r="F472" s="585"/>
      <c r="G472" s="585"/>
      <c r="H472" s="585"/>
      <c r="I472" s="585"/>
      <c r="J472" s="585"/>
      <c r="K472" s="585"/>
      <c r="L472" s="585"/>
      <c r="M472" s="586"/>
      <c r="N472" s="405"/>
      <c r="O472" s="405"/>
    </row>
    <row r="473" spans="1:15" s="239" customFormat="1" ht="20.100000000000001" customHeight="1" x14ac:dyDescent="0.2">
      <c r="A473" s="255"/>
      <c r="B473" s="237"/>
      <c r="C473" s="237"/>
      <c r="D473" s="584"/>
      <c r="E473" s="585"/>
      <c r="F473" s="585"/>
      <c r="G473" s="585"/>
      <c r="H473" s="585"/>
      <c r="I473" s="585"/>
      <c r="J473" s="585"/>
      <c r="K473" s="585"/>
      <c r="L473" s="585"/>
      <c r="M473" s="586"/>
      <c r="N473" s="405"/>
      <c r="O473" s="405"/>
    </row>
    <row r="474" spans="1:15" s="239" customFormat="1" ht="20.100000000000001" customHeight="1" thickBot="1" x14ac:dyDescent="0.25">
      <c r="A474" s="255"/>
      <c r="B474" s="237"/>
      <c r="C474" s="237"/>
      <c r="D474" s="587"/>
      <c r="E474" s="588"/>
      <c r="F474" s="588"/>
      <c r="G474" s="588"/>
      <c r="H474" s="588"/>
      <c r="I474" s="588"/>
      <c r="J474" s="588"/>
      <c r="K474" s="588"/>
      <c r="L474" s="588"/>
      <c r="M474" s="589"/>
      <c r="N474" s="405"/>
      <c r="O474" s="405"/>
    </row>
    <row r="475" spans="1:15" s="239" customFormat="1" ht="20.100000000000001" customHeight="1" thickTop="1" x14ac:dyDescent="0.2">
      <c r="A475" s="284"/>
      <c r="D475" s="278"/>
      <c r="E475" s="278"/>
      <c r="F475" s="278"/>
      <c r="G475" s="278"/>
      <c r="H475" s="278"/>
      <c r="I475" s="278"/>
      <c r="J475" s="278"/>
      <c r="K475" s="278"/>
      <c r="L475" s="278"/>
      <c r="M475" s="278"/>
      <c r="N475" s="405"/>
      <c r="O475" s="405"/>
    </row>
    <row r="476" spans="1:15" s="239" customFormat="1" ht="20.100000000000001" customHeight="1" x14ac:dyDescent="0.2">
      <c r="A476" s="260" t="s">
        <v>247</v>
      </c>
      <c r="C476" s="421" t="s">
        <v>466</v>
      </c>
      <c r="D476" s="422"/>
      <c r="E476" s="422"/>
      <c r="F476" s="422"/>
      <c r="G476" s="422"/>
      <c r="H476" s="422"/>
      <c r="I476" s="422"/>
      <c r="J476" s="422"/>
      <c r="K476" s="422"/>
      <c r="L476" s="422"/>
      <c r="M476" s="422"/>
      <c r="N476" s="423"/>
      <c r="O476" s="423"/>
    </row>
    <row r="477" spans="1:15" s="239" customFormat="1" ht="20.100000000000001" customHeight="1" x14ac:dyDescent="0.2">
      <c r="A477" s="424"/>
      <c r="D477" s="278"/>
      <c r="E477" s="278"/>
      <c r="F477" s="278"/>
      <c r="G477" s="278"/>
      <c r="H477" s="278"/>
      <c r="I477" s="278"/>
      <c r="J477" s="278"/>
      <c r="K477" s="278"/>
      <c r="L477" s="278"/>
      <c r="M477" s="278"/>
      <c r="N477" s="405"/>
      <c r="O477" s="405"/>
    </row>
    <row r="478" spans="1:15" s="239" customFormat="1" ht="20.100000000000001" customHeight="1" x14ac:dyDescent="0.2">
      <c r="A478" s="284"/>
      <c r="D478" s="278"/>
      <c r="E478" s="278"/>
      <c r="F478" s="278"/>
      <c r="G478" s="278"/>
      <c r="H478" s="278"/>
      <c r="I478" s="278"/>
      <c r="J478" s="278"/>
      <c r="K478" s="278"/>
      <c r="L478" s="278"/>
      <c r="M478" s="278"/>
      <c r="N478" s="405"/>
      <c r="O478" s="405"/>
    </row>
    <row r="479" spans="1:15" ht="15.95" customHeight="1" x14ac:dyDescent="0.2">
      <c r="A479" s="624" t="s">
        <v>277</v>
      </c>
      <c r="B479" s="624"/>
      <c r="C479" s="624"/>
      <c r="D479" s="624"/>
      <c r="E479" s="624"/>
      <c r="F479" s="624"/>
      <c r="G479" s="624"/>
      <c r="H479" s="624"/>
      <c r="I479" s="624"/>
      <c r="J479" s="624"/>
      <c r="K479" s="624"/>
      <c r="L479" s="624"/>
      <c r="M479" s="624"/>
      <c r="N479" s="624"/>
      <c r="O479" s="252"/>
    </row>
    <row r="480" spans="1:15" ht="9.9499999999999993" customHeight="1" x14ac:dyDescent="0.2">
      <c r="A480" s="252"/>
      <c r="B480" s="252"/>
      <c r="C480" s="252"/>
      <c r="D480" s="252"/>
      <c r="E480" s="252"/>
      <c r="F480" s="252"/>
      <c r="G480" s="252"/>
      <c r="H480" s="252"/>
      <c r="I480" s="252"/>
      <c r="J480" s="252"/>
      <c r="K480" s="252"/>
      <c r="L480" s="252"/>
      <c r="M480" s="252"/>
      <c r="N480" s="252"/>
      <c r="O480" s="252"/>
    </row>
    <row r="481" spans="1:15" ht="49.5" customHeight="1" thickBot="1" x14ac:dyDescent="0.25">
      <c r="A481" s="825" t="s">
        <v>43</v>
      </c>
      <c r="B481" s="826"/>
      <c r="C481" s="680" t="s">
        <v>299</v>
      </c>
      <c r="D481" s="680"/>
      <c r="E481" s="680" t="s">
        <v>260</v>
      </c>
      <c r="F481" s="680"/>
      <c r="G481" s="680" t="s">
        <v>230</v>
      </c>
      <c r="H481" s="680"/>
      <c r="I481" s="425" t="s">
        <v>248</v>
      </c>
      <c r="J481" s="834" t="s">
        <v>305</v>
      </c>
      <c r="K481" s="835"/>
      <c r="L481" s="835"/>
      <c r="M481" s="836"/>
      <c r="N481" s="252"/>
      <c r="O481" s="252"/>
    </row>
    <row r="482" spans="1:15" ht="35.1" customHeight="1" thickTop="1" thickBot="1" x14ac:dyDescent="0.25">
      <c r="A482" s="806" t="str">
        <f>IF('Fiche 3-1'!B560&lt;&gt;"",'Fiche 3-1'!B560,"")</f>
        <v/>
      </c>
      <c r="B482" s="807"/>
      <c r="C482" s="808" t="str">
        <f>IF('Fiche 3-1'!D560&lt;&gt;"",'Fiche 3-1'!D560,"")</f>
        <v/>
      </c>
      <c r="D482" s="807"/>
      <c r="E482" s="806" t="str">
        <f>IF('Fiche 3-1'!F560&lt;&gt;"",'Fiche 3-1'!F560,"")</f>
        <v/>
      </c>
      <c r="F482" s="809"/>
      <c r="G482" s="806" t="str">
        <f>IF('Fiche 3-1'!H560&lt;&gt;"",'Fiche 3-1'!H560,"")</f>
        <v/>
      </c>
      <c r="H482" s="810"/>
      <c r="I482" s="90"/>
      <c r="J482" s="837"/>
      <c r="K482" s="838"/>
      <c r="L482" s="838"/>
      <c r="M482" s="839"/>
      <c r="N482" s="252"/>
      <c r="O482" s="252"/>
    </row>
    <row r="483" spans="1:15" ht="35.1" customHeight="1" thickTop="1" thickBot="1" x14ac:dyDescent="0.25">
      <c r="A483" s="806" t="str">
        <f>IF('Fiche 3-1'!B561&lt;&gt;"",'Fiche 3-1'!B561,"")</f>
        <v/>
      </c>
      <c r="B483" s="807"/>
      <c r="C483" s="808" t="str">
        <f>IF('Fiche 3-1'!D561&lt;&gt;"",'Fiche 3-1'!D561,"")</f>
        <v/>
      </c>
      <c r="D483" s="807"/>
      <c r="E483" s="806" t="str">
        <f>IF('Fiche 3-1'!F561&lt;&gt;"",'Fiche 3-1'!F561,"")</f>
        <v/>
      </c>
      <c r="F483" s="809"/>
      <c r="G483" s="806" t="str">
        <f>IF('Fiche 3-1'!H561&lt;&gt;"",'Fiche 3-1'!H561,"")</f>
        <v/>
      </c>
      <c r="H483" s="810"/>
      <c r="I483" s="19"/>
      <c r="J483" s="837"/>
      <c r="K483" s="838"/>
      <c r="L483" s="838"/>
      <c r="M483" s="839"/>
      <c r="N483" s="252"/>
      <c r="O483" s="252"/>
    </row>
    <row r="484" spans="1:15" ht="35.1" customHeight="1" thickTop="1" thickBot="1" x14ac:dyDescent="0.25">
      <c r="A484" s="806" t="str">
        <f>IF('Fiche 3-1'!B562&lt;&gt;"",'Fiche 3-1'!B562,"")</f>
        <v/>
      </c>
      <c r="B484" s="807"/>
      <c r="C484" s="808" t="str">
        <f>IF('Fiche 3-1'!D562&lt;&gt;"",'Fiche 3-1'!D562,"")</f>
        <v/>
      </c>
      <c r="D484" s="807"/>
      <c r="E484" s="806" t="str">
        <f>IF('Fiche 3-1'!F562&lt;&gt;"",'Fiche 3-1'!F562,"")</f>
        <v/>
      </c>
      <c r="F484" s="809"/>
      <c r="G484" s="806" t="str">
        <f>IF('Fiche 3-1'!H562&lt;&gt;"",'Fiche 3-1'!H562,"")</f>
        <v/>
      </c>
      <c r="H484" s="810"/>
      <c r="I484" s="19"/>
      <c r="J484" s="837"/>
      <c r="K484" s="838"/>
      <c r="L484" s="838"/>
      <c r="M484" s="839"/>
      <c r="N484" s="252"/>
      <c r="O484" s="252"/>
    </row>
    <row r="485" spans="1:15" ht="35.1" customHeight="1" thickTop="1" thickBot="1" x14ac:dyDescent="0.25">
      <c r="A485" s="806" t="str">
        <f>IF('Fiche 3-1'!B563&lt;&gt;"",'Fiche 3-1'!B563,"")</f>
        <v/>
      </c>
      <c r="B485" s="807"/>
      <c r="C485" s="808" t="str">
        <f>IF('Fiche 3-1'!D563&lt;&gt;"",'Fiche 3-1'!D563,"")</f>
        <v/>
      </c>
      <c r="D485" s="807"/>
      <c r="E485" s="806" t="str">
        <f>IF('Fiche 3-1'!F563&lt;&gt;"",'Fiche 3-1'!F563,"")</f>
        <v/>
      </c>
      <c r="F485" s="809"/>
      <c r="G485" s="806" t="str">
        <f>IF('Fiche 3-1'!H563&lt;&gt;"",'Fiche 3-1'!H563,"")</f>
        <v/>
      </c>
      <c r="H485" s="810"/>
      <c r="I485" s="19"/>
      <c r="J485" s="837"/>
      <c r="K485" s="838"/>
      <c r="L485" s="838"/>
      <c r="M485" s="839"/>
      <c r="N485" s="252"/>
      <c r="O485" s="252"/>
    </row>
    <row r="486" spans="1:15" ht="35.1" customHeight="1" thickTop="1" thickBot="1" x14ac:dyDescent="0.25">
      <c r="A486" s="806" t="str">
        <f>IF('Fiche 3-1'!B564&lt;&gt;"",'Fiche 3-1'!B564,"")</f>
        <v/>
      </c>
      <c r="B486" s="807"/>
      <c r="C486" s="808" t="str">
        <f>IF('Fiche 3-1'!D564&lt;&gt;"",'Fiche 3-1'!D564,"")</f>
        <v/>
      </c>
      <c r="D486" s="807"/>
      <c r="E486" s="806" t="str">
        <f>IF('Fiche 3-1'!F564&lt;&gt;"",'Fiche 3-1'!F564,"")</f>
        <v/>
      </c>
      <c r="F486" s="809"/>
      <c r="G486" s="806" t="str">
        <f>IF('Fiche 3-1'!H564&lt;&gt;"",'Fiche 3-1'!H564,"")</f>
        <v/>
      </c>
      <c r="H486" s="810"/>
      <c r="I486" s="19"/>
      <c r="J486" s="837"/>
      <c r="K486" s="838"/>
      <c r="L486" s="838"/>
      <c r="M486" s="839"/>
      <c r="N486" s="252"/>
      <c r="O486" s="252"/>
    </row>
    <row r="487" spans="1:15" ht="35.1" customHeight="1" thickTop="1" thickBot="1" x14ac:dyDescent="0.25">
      <c r="A487" s="806" t="str">
        <f>IF('Fiche 3-1'!B565&lt;&gt;"",'Fiche 3-1'!B565,"")</f>
        <v/>
      </c>
      <c r="B487" s="807"/>
      <c r="C487" s="808" t="str">
        <f>IF('Fiche 3-1'!D565&lt;&gt;"",'Fiche 3-1'!D565,"")</f>
        <v/>
      </c>
      <c r="D487" s="807"/>
      <c r="E487" s="806" t="str">
        <f>IF('Fiche 3-1'!F565&lt;&gt;"",'Fiche 3-1'!F565,"")</f>
        <v/>
      </c>
      <c r="F487" s="809"/>
      <c r="G487" s="806" t="str">
        <f>IF('Fiche 3-1'!H565&lt;&gt;"",'Fiche 3-1'!H565,"")</f>
        <v/>
      </c>
      <c r="H487" s="810"/>
      <c r="I487" s="19"/>
      <c r="J487" s="837"/>
      <c r="K487" s="838"/>
      <c r="L487" s="838"/>
      <c r="M487" s="839"/>
      <c r="N487" s="252"/>
      <c r="O487" s="252"/>
    </row>
    <row r="488" spans="1:15" ht="9.9499999999999993" customHeight="1" thickTop="1" x14ac:dyDescent="0.2">
      <c r="A488" s="252"/>
      <c r="B488" s="252"/>
      <c r="C488" s="252"/>
      <c r="D488" s="252"/>
      <c r="E488" s="252"/>
      <c r="F488" s="252"/>
      <c r="G488" s="252"/>
      <c r="H488" s="252"/>
      <c r="I488" s="252"/>
      <c r="J488" s="252"/>
      <c r="K488" s="252"/>
      <c r="L488" s="252"/>
      <c r="M488" s="252"/>
      <c r="N488" s="252"/>
      <c r="O488" s="252"/>
    </row>
    <row r="489" spans="1:15" ht="9.9499999999999993" customHeight="1" thickBot="1" x14ac:dyDescent="0.25">
      <c r="A489" s="252"/>
      <c r="B489" s="252"/>
      <c r="C489" s="252"/>
      <c r="D489" s="252"/>
      <c r="E489" s="252"/>
      <c r="F489" s="252"/>
      <c r="G489" s="252"/>
      <c r="H489" s="252"/>
      <c r="I489" s="252"/>
      <c r="J489" s="252"/>
      <c r="K489" s="252"/>
      <c r="L489" s="252"/>
      <c r="M489" s="252"/>
      <c r="N489" s="252"/>
      <c r="O489" s="252"/>
    </row>
    <row r="490" spans="1:15" ht="18" customHeight="1" thickTop="1" thickBot="1" x14ac:dyDescent="0.25">
      <c r="A490" s="251" t="s">
        <v>304</v>
      </c>
      <c r="B490" s="282"/>
      <c r="C490" s="282"/>
      <c r="E490" s="19"/>
      <c r="F490" s="282"/>
      <c r="G490" s="282"/>
      <c r="H490" s="252"/>
      <c r="I490" s="252"/>
      <c r="J490" s="252"/>
      <c r="K490" s="252"/>
      <c r="L490" s="252"/>
      <c r="M490" s="252"/>
      <c r="N490" s="252"/>
      <c r="O490" s="252"/>
    </row>
    <row r="491" spans="1:15" ht="9.9499999999999993" customHeight="1" thickTop="1" thickBot="1" x14ac:dyDescent="0.25">
      <c r="A491" s="252"/>
      <c r="B491" s="252"/>
      <c r="C491" s="252"/>
      <c r="D491" s="252"/>
      <c r="E491" s="252"/>
      <c r="F491" s="252"/>
      <c r="G491" s="252"/>
      <c r="H491" s="252"/>
      <c r="I491" s="252"/>
      <c r="J491" s="252"/>
      <c r="K491" s="252"/>
      <c r="L491" s="252"/>
      <c r="M491" s="252"/>
      <c r="N491" s="252"/>
      <c r="O491" s="252"/>
    </row>
    <row r="492" spans="1:15" ht="35.1" customHeight="1" thickTop="1" x14ac:dyDescent="0.2">
      <c r="A492" s="246" t="s">
        <v>249</v>
      </c>
      <c r="D492" s="581"/>
      <c r="E492" s="582"/>
      <c r="F492" s="582"/>
      <c r="G492" s="582"/>
      <c r="H492" s="582"/>
      <c r="I492" s="582"/>
      <c r="J492" s="582"/>
      <c r="K492" s="582"/>
      <c r="L492" s="582"/>
      <c r="M492" s="583"/>
      <c r="N492" s="252"/>
      <c r="O492" s="252"/>
    </row>
    <row r="493" spans="1:15" ht="35.1" customHeight="1" x14ac:dyDescent="0.2">
      <c r="A493" s="255"/>
      <c r="D493" s="584"/>
      <c r="E493" s="585"/>
      <c r="F493" s="585"/>
      <c r="G493" s="585"/>
      <c r="H493" s="585"/>
      <c r="I493" s="585"/>
      <c r="J493" s="585"/>
      <c r="K493" s="585"/>
      <c r="L493" s="585"/>
      <c r="M493" s="586"/>
      <c r="N493" s="252"/>
      <c r="O493" s="252"/>
    </row>
    <row r="494" spans="1:15" ht="35.1" customHeight="1" x14ac:dyDescent="0.2">
      <c r="A494" s="255"/>
      <c r="D494" s="584"/>
      <c r="E494" s="585"/>
      <c r="F494" s="585"/>
      <c r="G494" s="585"/>
      <c r="H494" s="585"/>
      <c r="I494" s="585"/>
      <c r="J494" s="585"/>
      <c r="K494" s="585"/>
      <c r="L494" s="585"/>
      <c r="M494" s="586"/>
      <c r="N494" s="252"/>
      <c r="O494" s="252"/>
    </row>
    <row r="495" spans="1:15" ht="35.1" customHeight="1" x14ac:dyDescent="0.2">
      <c r="A495" s="255"/>
      <c r="D495" s="584"/>
      <c r="E495" s="585"/>
      <c r="F495" s="585"/>
      <c r="G495" s="585"/>
      <c r="H495" s="585"/>
      <c r="I495" s="585"/>
      <c r="J495" s="585"/>
      <c r="K495" s="585"/>
      <c r="L495" s="585"/>
      <c r="M495" s="586"/>
      <c r="N495" s="252"/>
      <c r="O495" s="252"/>
    </row>
    <row r="496" spans="1:15" ht="35.1" customHeight="1" x14ac:dyDescent="0.2">
      <c r="A496" s="255"/>
      <c r="D496" s="584"/>
      <c r="E496" s="585"/>
      <c r="F496" s="585"/>
      <c r="G496" s="585"/>
      <c r="H496" s="585"/>
      <c r="I496" s="585"/>
      <c r="J496" s="585"/>
      <c r="K496" s="585"/>
      <c r="L496" s="585"/>
      <c r="M496" s="586"/>
      <c r="N496" s="252"/>
      <c r="O496" s="252"/>
    </row>
    <row r="497" spans="1:15" ht="35.1" customHeight="1" thickBot="1" x14ac:dyDescent="0.25">
      <c r="A497" s="255"/>
      <c r="D497" s="587"/>
      <c r="E497" s="588"/>
      <c r="F497" s="588"/>
      <c r="G497" s="588"/>
      <c r="H497" s="588"/>
      <c r="I497" s="588"/>
      <c r="J497" s="588"/>
      <c r="K497" s="588"/>
      <c r="L497" s="588"/>
      <c r="M497" s="589"/>
      <c r="N497" s="252"/>
      <c r="O497" s="252"/>
    </row>
    <row r="498" spans="1:15" ht="9.9499999999999993" customHeight="1" thickTop="1" x14ac:dyDescent="0.2">
      <c r="A498" s="252"/>
      <c r="B498" s="252"/>
      <c r="C498" s="252"/>
      <c r="D498" s="252"/>
      <c r="E498" s="252"/>
      <c r="F498" s="252"/>
      <c r="G498" s="252"/>
      <c r="H498" s="252"/>
      <c r="I498" s="252"/>
      <c r="J498" s="252"/>
      <c r="K498" s="252"/>
      <c r="L498" s="252"/>
      <c r="M498" s="252"/>
      <c r="N498" s="252"/>
      <c r="O498" s="252"/>
    </row>
    <row r="499" spans="1:15" ht="9.9499999999999993" customHeight="1" x14ac:dyDescent="0.2">
      <c r="A499" s="252"/>
      <c r="B499" s="252"/>
      <c r="C499" s="252"/>
      <c r="D499" s="252"/>
      <c r="E499" s="252"/>
      <c r="F499" s="252"/>
      <c r="G499" s="252"/>
      <c r="H499" s="252"/>
      <c r="I499" s="252"/>
      <c r="J499" s="252"/>
      <c r="K499" s="252"/>
      <c r="L499" s="252"/>
      <c r="M499" s="252"/>
      <c r="N499" s="252"/>
      <c r="O499" s="252"/>
    </row>
    <row r="500" spans="1:15" ht="15.95" customHeight="1" x14ac:dyDescent="0.2">
      <c r="A500" s="624" t="s">
        <v>322</v>
      </c>
      <c r="B500" s="624"/>
      <c r="C500" s="624"/>
      <c r="D500" s="624"/>
      <c r="E500" s="624"/>
      <c r="F500" s="624"/>
      <c r="G500" s="624"/>
      <c r="H500" s="624"/>
      <c r="I500" s="624"/>
      <c r="J500" s="624"/>
      <c r="K500" s="624"/>
      <c r="L500" s="624"/>
      <c r="M500" s="624"/>
      <c r="N500" s="624"/>
      <c r="O500" s="252"/>
    </row>
    <row r="501" spans="1:15" s="239" customFormat="1" ht="15.95" customHeight="1" thickBot="1" x14ac:dyDescent="0.25">
      <c r="A501" s="426"/>
      <c r="B501" s="426"/>
      <c r="C501" s="426"/>
      <c r="D501" s="426"/>
      <c r="E501" s="426"/>
      <c r="F501" s="426"/>
      <c r="G501" s="426"/>
      <c r="H501" s="426"/>
      <c r="I501" s="426"/>
      <c r="J501" s="426"/>
      <c r="K501" s="426"/>
      <c r="L501" s="426"/>
      <c r="M501" s="426"/>
      <c r="N501" s="426"/>
      <c r="O501" s="405"/>
    </row>
    <row r="502" spans="1:15" s="239" customFormat="1" ht="15.95" customHeight="1" thickTop="1" thickBot="1" x14ac:dyDescent="0.25">
      <c r="A502" s="427" t="s">
        <v>323</v>
      </c>
      <c r="B502" s="426"/>
      <c r="C502" s="426"/>
      <c r="D502" s="426"/>
      <c r="E502" s="426"/>
      <c r="F502" s="426"/>
      <c r="G502" s="193"/>
      <c r="H502" s="426"/>
      <c r="I502" s="426"/>
      <c r="J502" s="426"/>
      <c r="K502" s="426"/>
      <c r="L502" s="426"/>
      <c r="M502" s="426"/>
      <c r="N502" s="426"/>
      <c r="O502" s="405"/>
    </row>
    <row r="503" spans="1:15" ht="9.9499999999999993" customHeight="1" thickTop="1" thickBot="1" x14ac:dyDescent="0.25">
      <c r="A503" s="239"/>
      <c r="B503" s="405"/>
      <c r="C503" s="252"/>
      <c r="D503" s="252"/>
      <c r="E503" s="252"/>
      <c r="F503" s="252"/>
      <c r="G503" s="252"/>
      <c r="H503" s="252"/>
      <c r="I503" s="252"/>
      <c r="J503" s="252"/>
      <c r="K503" s="252"/>
      <c r="L503" s="252"/>
      <c r="M503" s="252"/>
      <c r="N503" s="252"/>
      <c r="O503" s="252"/>
    </row>
    <row r="504" spans="1:15" ht="30" customHeight="1" thickTop="1" x14ac:dyDescent="0.2">
      <c r="A504" s="427" t="s">
        <v>324</v>
      </c>
      <c r="B504" s="405"/>
      <c r="C504" s="252"/>
      <c r="D504" s="762"/>
      <c r="E504" s="763"/>
      <c r="F504" s="763"/>
      <c r="G504" s="763"/>
      <c r="H504" s="763"/>
      <c r="I504" s="763"/>
      <c r="J504" s="763"/>
      <c r="K504" s="763"/>
      <c r="L504" s="763"/>
      <c r="M504" s="764"/>
      <c r="N504" s="252"/>
      <c r="O504" s="252"/>
    </row>
    <row r="505" spans="1:15" ht="30" customHeight="1" x14ac:dyDescent="0.2">
      <c r="A505" s="252"/>
      <c r="B505" s="252"/>
      <c r="C505" s="252"/>
      <c r="D505" s="765"/>
      <c r="E505" s="766"/>
      <c r="F505" s="766"/>
      <c r="G505" s="766"/>
      <c r="H505" s="766"/>
      <c r="I505" s="766"/>
      <c r="J505" s="766"/>
      <c r="K505" s="766"/>
      <c r="L505" s="766"/>
      <c r="M505" s="767"/>
      <c r="N505" s="252"/>
      <c r="O505" s="252"/>
    </row>
    <row r="506" spans="1:15" ht="30" customHeight="1" thickBot="1" x14ac:dyDescent="0.25">
      <c r="A506" s="252"/>
      <c r="B506" s="252"/>
      <c r="C506" s="252"/>
      <c r="D506" s="768"/>
      <c r="E506" s="769"/>
      <c r="F506" s="769"/>
      <c r="G506" s="769"/>
      <c r="H506" s="769"/>
      <c r="I506" s="769"/>
      <c r="J506" s="769"/>
      <c r="K506" s="769"/>
      <c r="L506" s="769"/>
      <c r="M506" s="770"/>
      <c r="N506" s="252"/>
      <c r="O506" s="252"/>
    </row>
    <row r="507" spans="1:15" ht="9.9499999999999993" customHeight="1" thickTop="1" x14ac:dyDescent="0.2">
      <c r="A507" s="252"/>
      <c r="B507" s="252"/>
      <c r="C507" s="252"/>
      <c r="D507" s="252"/>
      <c r="E507" s="252"/>
      <c r="F507" s="252"/>
      <c r="G507" s="252"/>
      <c r="H507" s="252"/>
      <c r="I507" s="252"/>
      <c r="J507" s="252"/>
      <c r="K507" s="252"/>
      <c r="L507" s="252"/>
      <c r="M507" s="252"/>
      <c r="N507" s="252"/>
      <c r="O507" s="252"/>
    </row>
    <row r="508" spans="1:15" ht="9.9499999999999993" customHeight="1" x14ac:dyDescent="0.2">
      <c r="A508" s="252"/>
      <c r="B508" s="252"/>
      <c r="C508" s="252"/>
      <c r="D508" s="252"/>
      <c r="E508" s="252"/>
      <c r="F508" s="252"/>
      <c r="G508" s="252"/>
      <c r="H508" s="252"/>
      <c r="I508" s="252"/>
      <c r="J508" s="252"/>
      <c r="K508" s="252"/>
      <c r="L508" s="252"/>
      <c r="M508" s="252"/>
      <c r="N508" s="252"/>
      <c r="O508" s="252"/>
    </row>
    <row r="509" spans="1:15" ht="15.95" customHeight="1" x14ac:dyDescent="0.2">
      <c r="A509" s="624" t="s">
        <v>250</v>
      </c>
      <c r="B509" s="624"/>
      <c r="C509" s="624"/>
      <c r="D509" s="624"/>
      <c r="E509" s="624"/>
      <c r="F509" s="624"/>
      <c r="G509" s="624"/>
      <c r="H509" s="624"/>
      <c r="I509" s="624"/>
      <c r="J509" s="624"/>
      <c r="K509" s="624"/>
      <c r="L509" s="624"/>
      <c r="M509" s="624"/>
      <c r="N509" s="624"/>
      <c r="O509" s="252"/>
    </row>
    <row r="510" spans="1:15" ht="9.9499999999999993" customHeight="1" thickBot="1" x14ac:dyDescent="0.25">
      <c r="A510" s="252"/>
      <c r="B510" s="252"/>
      <c r="C510" s="252"/>
      <c r="D510" s="252"/>
      <c r="E510" s="252"/>
      <c r="F510" s="252"/>
      <c r="G510" s="252"/>
      <c r="H510" s="252"/>
      <c r="I510" s="252"/>
      <c r="J510" s="252"/>
      <c r="K510" s="252"/>
      <c r="L510" s="252"/>
      <c r="M510" s="252"/>
      <c r="N510" s="252"/>
      <c r="O510" s="252"/>
    </row>
    <row r="511" spans="1:15" ht="25.5" customHeight="1" thickTop="1" thickBot="1" x14ac:dyDescent="0.25">
      <c r="A511" s="322" t="s">
        <v>302</v>
      </c>
      <c r="B511" s="252"/>
      <c r="C511" s="252"/>
      <c r="D511" s="252"/>
      <c r="E511" s="252"/>
      <c r="F511" s="252"/>
      <c r="H511" s="193"/>
      <c r="I511" s="252"/>
      <c r="J511" s="252"/>
      <c r="K511" s="252"/>
      <c r="L511" s="252"/>
      <c r="M511" s="252"/>
      <c r="N511" s="252"/>
      <c r="O511" s="252"/>
    </row>
    <row r="512" spans="1:15" ht="9.9499999999999993" customHeight="1" thickTop="1" thickBot="1" x14ac:dyDescent="0.25">
      <c r="B512" s="252"/>
      <c r="C512" s="252"/>
      <c r="D512" s="252"/>
      <c r="E512" s="252"/>
      <c r="F512" s="252"/>
      <c r="G512" s="252"/>
      <c r="H512" s="252"/>
      <c r="I512" s="252"/>
      <c r="J512" s="252"/>
      <c r="K512" s="252"/>
      <c r="L512" s="252"/>
      <c r="M512" s="252"/>
      <c r="N512" s="252"/>
      <c r="O512" s="252"/>
    </row>
    <row r="513" spans="1:15" ht="30" customHeight="1" thickTop="1" x14ac:dyDescent="0.2">
      <c r="A513" s="322" t="s">
        <v>251</v>
      </c>
      <c r="B513" s="252"/>
      <c r="C513" s="252"/>
      <c r="D513" s="762"/>
      <c r="E513" s="763"/>
      <c r="F513" s="763"/>
      <c r="G513" s="763"/>
      <c r="H513" s="763"/>
      <c r="I513" s="763"/>
      <c r="J513" s="763"/>
      <c r="K513" s="763"/>
      <c r="L513" s="763"/>
      <c r="M513" s="764"/>
      <c r="N513" s="252"/>
      <c r="O513" s="252"/>
    </row>
    <row r="514" spans="1:15" ht="30" customHeight="1" x14ac:dyDescent="0.2">
      <c r="B514" s="252"/>
      <c r="C514" s="252"/>
      <c r="D514" s="765"/>
      <c r="E514" s="766"/>
      <c r="F514" s="766"/>
      <c r="G514" s="766"/>
      <c r="H514" s="766"/>
      <c r="I514" s="766"/>
      <c r="J514" s="766"/>
      <c r="K514" s="766"/>
      <c r="L514" s="766"/>
      <c r="M514" s="767"/>
      <c r="N514" s="252"/>
      <c r="O514" s="252"/>
    </row>
    <row r="515" spans="1:15" ht="30" customHeight="1" thickBot="1" x14ac:dyDescent="0.25">
      <c r="B515" s="252"/>
      <c r="C515" s="252"/>
      <c r="D515" s="768"/>
      <c r="E515" s="769"/>
      <c r="F515" s="769"/>
      <c r="G515" s="769"/>
      <c r="H515" s="769"/>
      <c r="I515" s="769"/>
      <c r="J515" s="769"/>
      <c r="K515" s="769"/>
      <c r="L515" s="769"/>
      <c r="M515" s="770"/>
      <c r="N515" s="252"/>
      <c r="O515" s="252"/>
    </row>
    <row r="516" spans="1:15" ht="9.9499999999999993" customHeight="1" thickTop="1" thickBot="1" x14ac:dyDescent="0.25">
      <c r="B516" s="252"/>
      <c r="C516" s="252"/>
      <c r="D516" s="252"/>
      <c r="E516" s="252"/>
      <c r="F516" s="252"/>
      <c r="G516" s="252"/>
      <c r="H516" s="252"/>
      <c r="I516" s="252"/>
      <c r="J516" s="252"/>
      <c r="K516" s="252"/>
      <c r="L516" s="252"/>
      <c r="M516" s="252"/>
      <c r="N516" s="252"/>
      <c r="O516" s="252"/>
    </row>
    <row r="517" spans="1:15" ht="18.75" customHeight="1" thickTop="1" x14ac:dyDescent="0.2">
      <c r="A517" s="244" t="s">
        <v>252</v>
      </c>
      <c r="B517" s="252"/>
      <c r="C517" s="252"/>
      <c r="D517" s="252"/>
      <c r="E517" s="762"/>
      <c r="F517" s="763"/>
      <c r="G517" s="763"/>
      <c r="H517" s="763"/>
      <c r="I517" s="763"/>
      <c r="J517" s="763"/>
      <c r="K517" s="763"/>
      <c r="L517" s="763"/>
      <c r="M517" s="764"/>
      <c r="N517" s="252"/>
      <c r="O517" s="252"/>
    </row>
    <row r="518" spans="1:15" ht="9.9499999999999993" customHeight="1" x14ac:dyDescent="0.2">
      <c r="A518" s="252"/>
      <c r="B518" s="252"/>
      <c r="C518" s="252"/>
      <c r="D518" s="252"/>
      <c r="E518" s="765"/>
      <c r="F518" s="766"/>
      <c r="G518" s="766"/>
      <c r="H518" s="766"/>
      <c r="I518" s="766"/>
      <c r="J518" s="766"/>
      <c r="K518" s="766"/>
      <c r="L518" s="766"/>
      <c r="M518" s="767"/>
      <c r="N518" s="252"/>
      <c r="O518" s="252"/>
    </row>
    <row r="519" spans="1:15" ht="9.9499999999999993" customHeight="1" thickBot="1" x14ac:dyDescent="0.25">
      <c r="A519" s="252"/>
      <c r="B519" s="252"/>
      <c r="C519" s="252"/>
      <c r="D519" s="252"/>
      <c r="E519" s="768"/>
      <c r="F519" s="769"/>
      <c r="G519" s="769"/>
      <c r="H519" s="769"/>
      <c r="I519" s="769"/>
      <c r="J519" s="769"/>
      <c r="K519" s="769"/>
      <c r="L519" s="769"/>
      <c r="M519" s="770"/>
      <c r="N519" s="252"/>
      <c r="O519" s="252"/>
    </row>
    <row r="520" spans="1:15" ht="9.9499999999999993" customHeight="1" thickTop="1" x14ac:dyDescent="0.2">
      <c r="A520" s="252"/>
      <c r="B520" s="252"/>
      <c r="C520" s="252"/>
      <c r="D520" s="252"/>
      <c r="E520" s="252"/>
      <c r="F520" s="252"/>
      <c r="G520" s="252"/>
      <c r="H520" s="252"/>
      <c r="I520" s="252"/>
      <c r="J520" s="252"/>
      <c r="K520" s="252"/>
      <c r="L520" s="252"/>
      <c r="M520" s="252"/>
      <c r="N520" s="252"/>
      <c r="O520" s="252"/>
    </row>
    <row r="521" spans="1:15" ht="14.25" x14ac:dyDescent="0.2">
      <c r="A521" s="252"/>
      <c r="B521" s="252"/>
      <c r="C521" s="252"/>
      <c r="D521" s="252"/>
      <c r="E521" s="252"/>
      <c r="F521" s="252"/>
      <c r="G521" s="252"/>
      <c r="H521" s="252"/>
      <c r="I521" s="252"/>
      <c r="J521" s="252"/>
      <c r="K521" s="252"/>
      <c r="L521" s="252"/>
      <c r="M521" s="252"/>
      <c r="N521" s="252"/>
      <c r="O521" s="252"/>
    </row>
    <row r="522" spans="1:15" ht="15.75" x14ac:dyDescent="0.2">
      <c r="A522" s="624" t="s">
        <v>327</v>
      </c>
      <c r="B522" s="624"/>
      <c r="C522" s="624"/>
      <c r="D522" s="624"/>
      <c r="E522" s="624"/>
      <c r="F522" s="624"/>
      <c r="G522" s="624"/>
      <c r="H522" s="624"/>
      <c r="I522" s="624"/>
      <c r="J522" s="624"/>
      <c r="K522" s="624"/>
      <c r="L522" s="624"/>
      <c r="M522" s="624"/>
      <c r="N522" s="624"/>
      <c r="O522" s="252"/>
    </row>
    <row r="523" spans="1:15" ht="14.25" x14ac:dyDescent="0.2">
      <c r="A523" s="328"/>
      <c r="B523" s="328"/>
      <c r="C523" s="328"/>
      <c r="D523" s="328"/>
      <c r="E523" s="328"/>
      <c r="F523" s="328"/>
      <c r="G523" s="328"/>
      <c r="H523" s="328"/>
      <c r="I523" s="328"/>
      <c r="J523" s="328"/>
      <c r="K523" s="328"/>
      <c r="L523" s="328"/>
      <c r="M523" s="328"/>
      <c r="N523" s="328"/>
      <c r="O523" s="252"/>
    </row>
    <row r="524" spans="1:15" ht="14.25" hidden="1" x14ac:dyDescent="0.2">
      <c r="A524" s="428" t="s">
        <v>325</v>
      </c>
      <c r="B524" s="328"/>
      <c r="C524" s="328"/>
      <c r="D524" s="328"/>
      <c r="E524" s="328"/>
      <c r="F524" s="328"/>
      <c r="G524" s="328"/>
      <c r="H524" s="328"/>
      <c r="I524" s="328"/>
      <c r="J524" s="328"/>
      <c r="K524" s="328"/>
      <c r="L524" s="328"/>
      <c r="M524" s="328"/>
      <c r="N524" s="328"/>
      <c r="O524" s="252"/>
    </row>
    <row r="525" spans="1:15" ht="14.25" hidden="1" x14ac:dyDescent="0.2">
      <c r="A525" s="405"/>
      <c r="B525" s="405"/>
      <c r="C525" s="405"/>
      <c r="D525" s="405"/>
      <c r="E525" s="405"/>
      <c r="F525" s="405"/>
      <c r="G525" s="405"/>
      <c r="H525" s="405"/>
      <c r="I525" s="405"/>
      <c r="J525" s="405"/>
      <c r="K525" s="405"/>
      <c r="L525" s="405"/>
      <c r="M525" s="405"/>
      <c r="N525" s="405"/>
      <c r="O525" s="252"/>
    </row>
    <row r="526" spans="1:15" ht="34.5" hidden="1" customHeight="1" thickBot="1" x14ac:dyDescent="0.25">
      <c r="A526" s="239"/>
      <c r="B526" s="749" t="s">
        <v>313</v>
      </c>
      <c r="C526" s="750"/>
      <c r="D526" s="648" t="s">
        <v>233</v>
      </c>
      <c r="E526" s="751"/>
      <c r="F526" s="749" t="s">
        <v>318</v>
      </c>
      <c r="G526" s="752"/>
      <c r="H526" s="751" t="s">
        <v>262</v>
      </c>
      <c r="I526" s="751"/>
      <c r="J526" s="840" t="s">
        <v>232</v>
      </c>
      <c r="K526" s="841"/>
      <c r="L526" s="841"/>
      <c r="M526" s="842"/>
    </row>
    <row r="527" spans="1:15" ht="30" hidden="1" customHeight="1" thickTop="1" thickBot="1" x14ac:dyDescent="0.25">
      <c r="A527" s="239"/>
      <c r="B527" s="746" t="e">
        <f>IF('Fiche 3-1'!#REF!&lt;&gt;"",'Fiche 3-1'!#REF!,"")</f>
        <v>#REF!</v>
      </c>
      <c r="C527" s="746"/>
      <c r="D527" s="746" t="e">
        <f>IF('Fiche 3-1'!#REF!&lt;&gt;"",'Fiche 3-1'!#REF!,"")</f>
        <v>#REF!</v>
      </c>
      <c r="E527" s="746"/>
      <c r="F527" s="746" t="e">
        <f>IF('Fiche 3-1'!#REF!&lt;&gt;"",'Fiche 3-1'!#REF!,"")</f>
        <v>#REF!</v>
      </c>
      <c r="G527" s="746"/>
      <c r="H527" s="747"/>
      <c r="I527" s="748"/>
      <c r="J527" s="831"/>
      <c r="K527" s="832"/>
      <c r="L527" s="832"/>
      <c r="M527" s="833"/>
    </row>
    <row r="528" spans="1:15" ht="30" hidden="1" customHeight="1" thickTop="1" thickBot="1" x14ac:dyDescent="0.25">
      <c r="A528" s="239"/>
      <c r="B528" s="746" t="e">
        <f>IF('Fiche 3-1'!#REF!&lt;&gt;"",'Fiche 3-1'!#REF!,"")</f>
        <v>#REF!</v>
      </c>
      <c r="C528" s="746"/>
      <c r="D528" s="746" t="e">
        <f>IF('Fiche 3-1'!#REF!&lt;&gt;"",'Fiche 3-1'!#REF!,"")</f>
        <v>#REF!</v>
      </c>
      <c r="E528" s="746"/>
      <c r="F528" s="746" t="e">
        <f>IF('Fiche 3-1'!#REF!&lt;&gt;"",'Fiche 3-1'!#REF!,"")</f>
        <v>#REF!</v>
      </c>
      <c r="G528" s="746"/>
      <c r="H528" s="747"/>
      <c r="I528" s="748"/>
      <c r="J528" s="831"/>
      <c r="K528" s="832"/>
      <c r="L528" s="832"/>
      <c r="M528" s="833"/>
    </row>
    <row r="529" spans="1:15" ht="30" hidden="1" customHeight="1" thickTop="1" thickBot="1" x14ac:dyDescent="0.25">
      <c r="A529" s="239"/>
      <c r="B529" s="746" t="e">
        <f>IF('Fiche 3-1'!#REF!&lt;&gt;"",'Fiche 3-1'!#REF!,"")</f>
        <v>#REF!</v>
      </c>
      <c r="C529" s="746"/>
      <c r="D529" s="746" t="e">
        <f>IF('Fiche 3-1'!#REF!&lt;&gt;"",'Fiche 3-1'!#REF!,"")</f>
        <v>#REF!</v>
      </c>
      <c r="E529" s="746"/>
      <c r="F529" s="746" t="e">
        <f>IF('Fiche 3-1'!#REF!&lt;&gt;"",'Fiche 3-1'!#REF!,"")</f>
        <v>#REF!</v>
      </c>
      <c r="G529" s="746"/>
      <c r="H529" s="747"/>
      <c r="I529" s="748"/>
      <c r="J529" s="831"/>
      <c r="K529" s="832"/>
      <c r="L529" s="832"/>
      <c r="M529" s="833"/>
    </row>
    <row r="530" spans="1:15" ht="30" hidden="1" customHeight="1" thickTop="1" thickBot="1" x14ac:dyDescent="0.25">
      <c r="A530" s="239"/>
      <c r="B530" s="746" t="e">
        <f>IF('Fiche 3-1'!#REF!&lt;&gt;"",'Fiche 3-1'!#REF!,"")</f>
        <v>#REF!</v>
      </c>
      <c r="C530" s="746"/>
      <c r="D530" s="746" t="e">
        <f>IF('Fiche 3-1'!#REF!&lt;&gt;"",'Fiche 3-1'!#REF!,"")</f>
        <v>#REF!</v>
      </c>
      <c r="E530" s="746"/>
      <c r="F530" s="746" t="e">
        <f>IF('Fiche 3-1'!#REF!&lt;&gt;"",'Fiche 3-1'!#REF!,"")</f>
        <v>#REF!</v>
      </c>
      <c r="G530" s="746"/>
      <c r="H530" s="747"/>
      <c r="I530" s="748"/>
      <c r="J530" s="831"/>
      <c r="K530" s="832"/>
      <c r="L530" s="832"/>
      <c r="M530" s="833"/>
    </row>
    <row r="531" spans="1:15" ht="30" hidden="1" customHeight="1" thickTop="1" thickBot="1" x14ac:dyDescent="0.25">
      <c r="A531" s="239"/>
      <c r="B531" s="746" t="e">
        <f>IF('Fiche 3-1'!#REF!&lt;&gt;"",'Fiche 3-1'!#REF!,"")</f>
        <v>#REF!</v>
      </c>
      <c r="C531" s="746"/>
      <c r="D531" s="746" t="e">
        <f>IF('Fiche 3-1'!#REF!&lt;&gt;"",'Fiche 3-1'!#REF!,"")</f>
        <v>#REF!</v>
      </c>
      <c r="E531" s="746"/>
      <c r="F531" s="746" t="e">
        <f>IF('Fiche 3-1'!#REF!&lt;&gt;"",'Fiche 3-1'!#REF!,"")</f>
        <v>#REF!</v>
      </c>
      <c r="G531" s="746"/>
      <c r="H531" s="747"/>
      <c r="I531" s="748"/>
      <c r="J531" s="831"/>
      <c r="K531" s="832"/>
      <c r="L531" s="832"/>
      <c r="M531" s="833"/>
    </row>
    <row r="532" spans="1:15" x14ac:dyDescent="0.2">
      <c r="A532" s="239"/>
      <c r="B532" s="239"/>
      <c r="C532" s="239"/>
      <c r="D532" s="239"/>
      <c r="E532" s="239"/>
      <c r="F532" s="239"/>
      <c r="G532" s="239"/>
      <c r="H532" s="239"/>
      <c r="I532" s="239"/>
      <c r="J532" s="239"/>
      <c r="K532" s="239"/>
      <c r="L532" s="239"/>
      <c r="M532" s="239"/>
      <c r="N532" s="239"/>
    </row>
    <row r="533" spans="1:15" x14ac:dyDescent="0.2">
      <c r="A533" s="429"/>
      <c r="B533" s="239"/>
      <c r="C533" s="239"/>
      <c r="D533" s="239"/>
      <c r="E533" s="239"/>
      <c r="F533" s="239"/>
      <c r="G533" s="239"/>
      <c r="H533" s="239"/>
      <c r="I533" s="239"/>
      <c r="J533" s="239"/>
      <c r="K533" s="239"/>
      <c r="L533" s="239"/>
      <c r="M533" s="239"/>
      <c r="N533" s="239"/>
    </row>
    <row r="534" spans="1:15" x14ac:dyDescent="0.2">
      <c r="A534" s="403" t="s">
        <v>330</v>
      </c>
      <c r="B534" s="239"/>
      <c r="C534" s="239"/>
      <c r="D534" s="239"/>
      <c r="E534" s="239"/>
      <c r="F534" s="239"/>
      <c r="G534" s="239"/>
      <c r="H534" s="239"/>
      <c r="I534" s="239"/>
      <c r="J534" s="239"/>
      <c r="K534" s="239"/>
      <c r="L534" s="239"/>
      <c r="M534" s="239"/>
      <c r="N534" s="239"/>
    </row>
    <row r="535" spans="1:15" x14ac:dyDescent="0.2">
      <c r="B535" s="239"/>
      <c r="C535" s="239"/>
      <c r="D535" s="239"/>
      <c r="E535" s="239"/>
      <c r="F535" s="239"/>
      <c r="G535" s="239"/>
      <c r="H535" s="239"/>
      <c r="I535" s="239"/>
      <c r="J535" s="239"/>
      <c r="K535" s="239"/>
      <c r="L535" s="239"/>
      <c r="M535" s="239"/>
      <c r="N535" s="239"/>
    </row>
    <row r="536" spans="1:15" ht="32.25" customHeight="1" thickBot="1" x14ac:dyDescent="0.25">
      <c r="A536" s="239"/>
      <c r="B536" s="751" t="s">
        <v>328</v>
      </c>
      <c r="C536" s="751"/>
      <c r="D536" s="751"/>
      <c r="E536" s="751"/>
      <c r="F536" s="751"/>
      <c r="G536" s="811" t="s">
        <v>329</v>
      </c>
      <c r="H536" s="811"/>
      <c r="I536" s="811"/>
      <c r="J536" s="811"/>
      <c r="K536" s="811"/>
      <c r="L536" s="239"/>
      <c r="M536" s="239"/>
      <c r="N536" s="239"/>
    </row>
    <row r="537" spans="1:15" ht="112.5" customHeight="1" thickTop="1" thickBot="1" x14ac:dyDescent="0.25">
      <c r="A537" s="239"/>
      <c r="B537" s="753"/>
      <c r="C537" s="754"/>
      <c r="D537" s="754"/>
      <c r="E537" s="754"/>
      <c r="F537" s="755"/>
      <c r="G537" s="753"/>
      <c r="H537" s="754"/>
      <c r="I537" s="754"/>
      <c r="J537" s="754"/>
      <c r="K537" s="755"/>
      <c r="L537" s="239"/>
      <c r="M537" s="239"/>
      <c r="N537" s="430"/>
    </row>
    <row r="538" spans="1:15" ht="13.5" thickTop="1" x14ac:dyDescent="0.2">
      <c r="A538" s="239"/>
      <c r="B538" s="239"/>
      <c r="C538" s="239"/>
      <c r="D538" s="239"/>
      <c r="E538" s="239"/>
      <c r="F538" s="239"/>
      <c r="G538" s="239"/>
      <c r="H538" s="239"/>
      <c r="I538" s="239"/>
      <c r="J538" s="239"/>
      <c r="K538" s="239"/>
      <c r="L538" s="239"/>
      <c r="M538" s="239"/>
      <c r="N538" s="239"/>
    </row>
    <row r="539" spans="1:15" ht="14.25" x14ac:dyDescent="0.2">
      <c r="A539" s="252"/>
      <c r="B539" s="252"/>
      <c r="C539" s="252"/>
      <c r="D539" s="252"/>
      <c r="E539" s="252"/>
      <c r="F539" s="252"/>
      <c r="G539" s="252"/>
      <c r="H539" s="252"/>
      <c r="I539" s="252"/>
      <c r="J539" s="252"/>
      <c r="K539" s="252"/>
      <c r="L539" s="252"/>
      <c r="M539" s="252"/>
      <c r="N539" s="252"/>
      <c r="O539" s="252"/>
    </row>
    <row r="540" spans="1:15" ht="15.75" x14ac:dyDescent="0.2">
      <c r="A540" s="624" t="s">
        <v>102</v>
      </c>
      <c r="B540" s="624"/>
      <c r="C540" s="624"/>
      <c r="D540" s="624"/>
      <c r="E540" s="624"/>
      <c r="F540" s="624"/>
      <c r="G540" s="624"/>
      <c r="H540" s="624"/>
      <c r="I540" s="624"/>
      <c r="J540" s="624"/>
      <c r="K540" s="624"/>
      <c r="L540" s="624"/>
      <c r="M540" s="624"/>
      <c r="N540" s="624"/>
    </row>
    <row r="541" spans="1:15" ht="13.5" thickBot="1" x14ac:dyDescent="0.25"/>
    <row r="542" spans="1:15" ht="50.1" customHeight="1" thickTop="1" x14ac:dyDescent="0.2">
      <c r="A542" s="581"/>
      <c r="B542" s="582"/>
      <c r="C542" s="582"/>
      <c r="D542" s="582"/>
      <c r="E542" s="582"/>
      <c r="F542" s="582"/>
      <c r="G542" s="582"/>
      <c r="H542" s="582"/>
      <c r="I542" s="582"/>
      <c r="J542" s="582"/>
      <c r="K542" s="582"/>
      <c r="L542" s="582"/>
      <c r="M542" s="582"/>
      <c r="N542" s="583"/>
    </row>
    <row r="543" spans="1:15" ht="50.1" customHeight="1" x14ac:dyDescent="0.2">
      <c r="A543" s="584"/>
      <c r="B543" s="585"/>
      <c r="C543" s="585"/>
      <c r="D543" s="585"/>
      <c r="E543" s="585"/>
      <c r="F543" s="585"/>
      <c r="G543" s="585"/>
      <c r="H543" s="585"/>
      <c r="I543" s="585"/>
      <c r="J543" s="585"/>
      <c r="K543" s="585"/>
      <c r="L543" s="585"/>
      <c r="M543" s="585"/>
      <c r="N543" s="586"/>
    </row>
    <row r="544" spans="1:15" ht="50.1" customHeight="1" thickBot="1" x14ac:dyDescent="0.25">
      <c r="A544" s="587"/>
      <c r="B544" s="588"/>
      <c r="C544" s="588"/>
      <c r="D544" s="588"/>
      <c r="E544" s="588"/>
      <c r="F544" s="588"/>
      <c r="G544" s="588"/>
      <c r="H544" s="588"/>
      <c r="I544" s="588"/>
      <c r="J544" s="588"/>
      <c r="K544" s="588"/>
      <c r="L544" s="588"/>
      <c r="M544" s="588"/>
      <c r="N544" s="589"/>
    </row>
    <row r="545" ht="13.5" thickTop="1" x14ac:dyDescent="0.2"/>
  </sheetData>
  <sheetProtection password="B847" sheet="1" objects="1" scenarios="1" formatColumns="0" formatRows="0"/>
  <mergeCells count="314">
    <mergeCell ref="D14:M14"/>
    <mergeCell ref="H90:I90"/>
    <mergeCell ref="J528:M528"/>
    <mergeCell ref="J529:M529"/>
    <mergeCell ref="J530:M530"/>
    <mergeCell ref="J531:M531"/>
    <mergeCell ref="J481:M481"/>
    <mergeCell ref="J482:M482"/>
    <mergeCell ref="J483:M483"/>
    <mergeCell ref="J484:M484"/>
    <mergeCell ref="J485:M485"/>
    <mergeCell ref="J486:M486"/>
    <mergeCell ref="J487:M487"/>
    <mergeCell ref="J526:M526"/>
    <mergeCell ref="J527:M527"/>
    <mergeCell ref="F237:G237"/>
    <mergeCell ref="H237:I237"/>
    <mergeCell ref="J234:N234"/>
    <mergeCell ref="J131:N131"/>
    <mergeCell ref="J132:N132"/>
    <mergeCell ref="J133:N133"/>
    <mergeCell ref="J183:N183"/>
    <mergeCell ref="B448:J448"/>
    <mergeCell ref="E450:N452"/>
    <mergeCell ref="L378:M378"/>
    <mergeCell ref="B381:N383"/>
    <mergeCell ref="D387:E387"/>
    <mergeCell ref="F387:G387"/>
    <mergeCell ref="H387:I387"/>
    <mergeCell ref="D388:E388"/>
    <mergeCell ref="F388:G388"/>
    <mergeCell ref="H388:I388"/>
    <mergeCell ref="B374:N376"/>
    <mergeCell ref="J388:N388"/>
    <mergeCell ref="B389:C389"/>
    <mergeCell ref="J389:N389"/>
    <mergeCell ref="B390:C390"/>
    <mergeCell ref="J390:N390"/>
    <mergeCell ref="D389:E389"/>
    <mergeCell ref="F389:G389"/>
    <mergeCell ref="H389:I389"/>
    <mergeCell ref="D390:E390"/>
    <mergeCell ref="F390:G390"/>
    <mergeCell ref="H390:I390"/>
    <mergeCell ref="B235:C235"/>
    <mergeCell ref="J235:N235"/>
    <mergeCell ref="B236:C236"/>
    <mergeCell ref="J236:N236"/>
    <mergeCell ref="D237:E237"/>
    <mergeCell ref="D236:E236"/>
    <mergeCell ref="B338:C338"/>
    <mergeCell ref="J338:N338"/>
    <mergeCell ref="B330:N332"/>
    <mergeCell ref="D288:E288"/>
    <mergeCell ref="F288:G288"/>
    <mergeCell ref="H288:I288"/>
    <mergeCell ref="D287:E287"/>
    <mergeCell ref="F287:G287"/>
    <mergeCell ref="H287:I287"/>
    <mergeCell ref="B287:C287"/>
    <mergeCell ref="J287:N287"/>
    <mergeCell ref="B288:C288"/>
    <mergeCell ref="J288:N288"/>
    <mergeCell ref="J336:N336"/>
    <mergeCell ref="B337:C337"/>
    <mergeCell ref="J337:N337"/>
    <mergeCell ref="F286:G286"/>
    <mergeCell ref="H286:I286"/>
    <mergeCell ref="J184:N184"/>
    <mergeCell ref="B185:C185"/>
    <mergeCell ref="J185:N185"/>
    <mergeCell ref="B186:C186"/>
    <mergeCell ref="J186:N186"/>
    <mergeCell ref="D184:E184"/>
    <mergeCell ref="F184:G184"/>
    <mergeCell ref="H184:I184"/>
    <mergeCell ref="D185:E185"/>
    <mergeCell ref="F185:G185"/>
    <mergeCell ref="H185:I185"/>
    <mergeCell ref="H186:I186"/>
    <mergeCell ref="B237:C237"/>
    <mergeCell ref="J237:N237"/>
    <mergeCell ref="J285:N285"/>
    <mergeCell ref="B286:C286"/>
    <mergeCell ref="J286:N286"/>
    <mergeCell ref="D286:E286"/>
    <mergeCell ref="B439:C439"/>
    <mergeCell ref="J439:N439"/>
    <mergeCell ref="B440:C440"/>
    <mergeCell ref="J440:N440"/>
    <mergeCell ref="B255:N255"/>
    <mergeCell ref="B260:N262"/>
    <mergeCell ref="B267:N269"/>
    <mergeCell ref="B272:N274"/>
    <mergeCell ref="B279:N281"/>
    <mergeCell ref="L276:M276"/>
    <mergeCell ref="D285:E285"/>
    <mergeCell ref="F285:G285"/>
    <mergeCell ref="H285:I285"/>
    <mergeCell ref="D252:M252"/>
    <mergeCell ref="B339:C339"/>
    <mergeCell ref="J339:N339"/>
    <mergeCell ref="J387:N387"/>
    <mergeCell ref="B388:C388"/>
    <mergeCell ref="B441:C441"/>
    <mergeCell ref="J441:N441"/>
    <mergeCell ref="B408:N408"/>
    <mergeCell ref="B413:N415"/>
    <mergeCell ref="B420:N422"/>
    <mergeCell ref="B425:N427"/>
    <mergeCell ref="L429:M429"/>
    <mergeCell ref="B432:N434"/>
    <mergeCell ref="D438:E438"/>
    <mergeCell ref="F438:G438"/>
    <mergeCell ref="H438:I438"/>
    <mergeCell ref="J438:N438"/>
    <mergeCell ref="D439:E439"/>
    <mergeCell ref="F439:G439"/>
    <mergeCell ref="H439:I439"/>
    <mergeCell ref="D440:E440"/>
    <mergeCell ref="F440:G440"/>
    <mergeCell ref="H440:I440"/>
    <mergeCell ref="D441:E441"/>
    <mergeCell ref="F441:G441"/>
    <mergeCell ref="H441:I441"/>
    <mergeCell ref="A486:B486"/>
    <mergeCell ref="C486:D486"/>
    <mergeCell ref="E486:F486"/>
    <mergeCell ref="G486:H486"/>
    <mergeCell ref="A482:B482"/>
    <mergeCell ref="C482:D482"/>
    <mergeCell ref="F336:G336"/>
    <mergeCell ref="H336:I336"/>
    <mergeCell ref="D337:E337"/>
    <mergeCell ref="F337:G337"/>
    <mergeCell ref="H337:I337"/>
    <mergeCell ref="D338:E338"/>
    <mergeCell ref="F338:G338"/>
    <mergeCell ref="H338:I338"/>
    <mergeCell ref="D339:E339"/>
    <mergeCell ref="F339:G339"/>
    <mergeCell ref="H339:I339"/>
    <mergeCell ref="B346:J346"/>
    <mergeCell ref="E348:N350"/>
    <mergeCell ref="D354:M354"/>
    <mergeCell ref="B357:N357"/>
    <mergeCell ref="B362:N364"/>
    <mergeCell ref="B369:N371"/>
    <mergeCell ref="D405:M405"/>
    <mergeCell ref="G482:H482"/>
    <mergeCell ref="A483:B483"/>
    <mergeCell ref="C483:D483"/>
    <mergeCell ref="E483:F483"/>
    <mergeCell ref="G483:H483"/>
    <mergeCell ref="B193:J193"/>
    <mergeCell ref="E195:N197"/>
    <mergeCell ref="B244:J244"/>
    <mergeCell ref="E246:N248"/>
    <mergeCell ref="B295:J295"/>
    <mergeCell ref="E297:N299"/>
    <mergeCell ref="D303:M303"/>
    <mergeCell ref="B306:N306"/>
    <mergeCell ref="B311:N313"/>
    <mergeCell ref="B318:N320"/>
    <mergeCell ref="B323:N325"/>
    <mergeCell ref="L327:M327"/>
    <mergeCell ref="D336:E336"/>
    <mergeCell ref="A481:B481"/>
    <mergeCell ref="C481:D481"/>
    <mergeCell ref="E481:F481"/>
    <mergeCell ref="B397:J397"/>
    <mergeCell ref="A456:N456"/>
    <mergeCell ref="E399:N401"/>
    <mergeCell ref="B531:C531"/>
    <mergeCell ref="D531:E531"/>
    <mergeCell ref="F531:G531"/>
    <mergeCell ref="F528:G528"/>
    <mergeCell ref="B536:F536"/>
    <mergeCell ref="G536:K536"/>
    <mergeCell ref="B170:N172"/>
    <mergeCell ref="B177:N179"/>
    <mergeCell ref="B133:C133"/>
    <mergeCell ref="D133:E133"/>
    <mergeCell ref="F133:G133"/>
    <mergeCell ref="D149:M149"/>
    <mergeCell ref="B152:N152"/>
    <mergeCell ref="H133:I133"/>
    <mergeCell ref="L174:M174"/>
    <mergeCell ref="B158:N160"/>
    <mergeCell ref="B165:N167"/>
    <mergeCell ref="B141:J141"/>
    <mergeCell ref="E143:N145"/>
    <mergeCell ref="H236:I236"/>
    <mergeCell ref="H234:I234"/>
    <mergeCell ref="D234:E234"/>
    <mergeCell ref="L225:M225"/>
    <mergeCell ref="F235:G235"/>
    <mergeCell ref="D460:M465"/>
    <mergeCell ref="D469:M474"/>
    <mergeCell ref="A479:N479"/>
    <mergeCell ref="D492:M497"/>
    <mergeCell ref="D504:M506"/>
    <mergeCell ref="A509:N509"/>
    <mergeCell ref="A500:N500"/>
    <mergeCell ref="A522:N522"/>
    <mergeCell ref="D513:M515"/>
    <mergeCell ref="E517:M519"/>
    <mergeCell ref="G481:H481"/>
    <mergeCell ref="A487:B487"/>
    <mergeCell ref="C487:D487"/>
    <mergeCell ref="E487:F487"/>
    <mergeCell ref="G487:H487"/>
    <mergeCell ref="A484:B484"/>
    <mergeCell ref="C484:D484"/>
    <mergeCell ref="E484:F484"/>
    <mergeCell ref="G484:H484"/>
    <mergeCell ref="A485:B485"/>
    <mergeCell ref="C485:D485"/>
    <mergeCell ref="E485:F485"/>
    <mergeCell ref="G485:H485"/>
    <mergeCell ref="E482:F482"/>
    <mergeCell ref="A78:B78"/>
    <mergeCell ref="E88:M88"/>
    <mergeCell ref="L121:M121"/>
    <mergeCell ref="B58:D58"/>
    <mergeCell ref="J58:O58"/>
    <mergeCell ref="J60:O60"/>
    <mergeCell ref="J63:O63"/>
    <mergeCell ref="J66:O66"/>
    <mergeCell ref="K69:O69"/>
    <mergeCell ref="K72:O72"/>
    <mergeCell ref="B105:N107"/>
    <mergeCell ref="B112:N114"/>
    <mergeCell ref="D130:E130"/>
    <mergeCell ref="F130:G130"/>
    <mergeCell ref="B117:N119"/>
    <mergeCell ref="A93:N93"/>
    <mergeCell ref="D96:M96"/>
    <mergeCell ref="B99:N99"/>
    <mergeCell ref="B124:N126"/>
    <mergeCell ref="H130:I130"/>
    <mergeCell ref="J130:N130"/>
    <mergeCell ref="A1:N1"/>
    <mergeCell ref="A2:N2"/>
    <mergeCell ref="A8:B8"/>
    <mergeCell ref="D8:F8"/>
    <mergeCell ref="E90:F90"/>
    <mergeCell ref="A37:N37"/>
    <mergeCell ref="A76:N76"/>
    <mergeCell ref="A3:N3"/>
    <mergeCell ref="A27:N27"/>
    <mergeCell ref="B29:C29"/>
    <mergeCell ref="B41:M43"/>
    <mergeCell ref="A12:B12"/>
    <mergeCell ref="B52:M53"/>
    <mergeCell ref="B32:M34"/>
    <mergeCell ref="D10:M10"/>
    <mergeCell ref="C78:M80"/>
    <mergeCell ref="C84:M86"/>
    <mergeCell ref="G24:J24"/>
    <mergeCell ref="A84:B85"/>
    <mergeCell ref="A18:N18"/>
    <mergeCell ref="B20:D20"/>
    <mergeCell ref="G20:J20"/>
    <mergeCell ref="B22:J22"/>
    <mergeCell ref="B24:C24"/>
    <mergeCell ref="A540:N540"/>
    <mergeCell ref="A542:N544"/>
    <mergeCell ref="B529:C529"/>
    <mergeCell ref="D529:E529"/>
    <mergeCell ref="F529:G529"/>
    <mergeCell ref="H529:I529"/>
    <mergeCell ref="B526:C526"/>
    <mergeCell ref="D526:E526"/>
    <mergeCell ref="F526:G526"/>
    <mergeCell ref="B527:C527"/>
    <mergeCell ref="D527:E527"/>
    <mergeCell ref="F527:G527"/>
    <mergeCell ref="B530:C530"/>
    <mergeCell ref="D530:E530"/>
    <mergeCell ref="F530:G530"/>
    <mergeCell ref="H530:I530"/>
    <mergeCell ref="B528:C528"/>
    <mergeCell ref="D528:E528"/>
    <mergeCell ref="H528:I528"/>
    <mergeCell ref="B537:F537"/>
    <mergeCell ref="G537:K537"/>
    <mergeCell ref="H526:I526"/>
    <mergeCell ref="H527:I527"/>
    <mergeCell ref="H531:I531"/>
    <mergeCell ref="F236:G236"/>
    <mergeCell ref="D235:E235"/>
    <mergeCell ref="H131:I131"/>
    <mergeCell ref="H132:I132"/>
    <mergeCell ref="F132:G132"/>
    <mergeCell ref="D201:M201"/>
    <mergeCell ref="B204:N204"/>
    <mergeCell ref="B209:N211"/>
    <mergeCell ref="B216:N218"/>
    <mergeCell ref="B221:N223"/>
    <mergeCell ref="B228:N230"/>
    <mergeCell ref="F234:G234"/>
    <mergeCell ref="B131:C131"/>
    <mergeCell ref="D131:E131"/>
    <mergeCell ref="F131:G131"/>
    <mergeCell ref="B132:C132"/>
    <mergeCell ref="D132:E132"/>
    <mergeCell ref="H235:I235"/>
    <mergeCell ref="D183:E183"/>
    <mergeCell ref="F183:G183"/>
    <mergeCell ref="H183:I183"/>
    <mergeCell ref="D186:E186"/>
    <mergeCell ref="F186:G186"/>
    <mergeCell ref="B184:C184"/>
  </mergeCells>
  <dataValidations count="5">
    <dataValidation type="list" allowBlank="1" showInputMessage="1" showErrorMessage="1" sqref="E458 E467">
      <formula1>"Salarié(s),Mis à disposition, Voloantaire(s), Bénévole(s), /"</formula1>
    </dataValidation>
    <dataValidation type="list" allowBlank="1" showInputMessage="1" showErrorMessage="1" sqref="L50 F50 C101 C154 H50 H62 F62">
      <formula1>"OUI,NON,/"</formula1>
    </dataValidation>
    <dataValidation type="list" allowBlank="1" showInputMessage="1" showErrorMessage="1" sqref="B29:C29">
      <formula1>"terminé, toujours en cours,reporté, annulé"</formula1>
    </dataValidation>
    <dataValidation type="list" allowBlank="1" showInputMessage="1" showErrorMessage="1" sqref="E39 G502 G82 H511 D458 D467 E490 C48:N48 I482:I487 E66 E72 E63 E69 E60 E58">
      <formula1>"OUI,NON"</formula1>
    </dataValidation>
    <dataValidation type="list" allowBlank="1" showInputMessage="1" showErrorMessage="1" sqref="F58 F60 F63 F66 F69 F72">
      <formula1>"Oui,Non"</formula1>
    </dataValidation>
  </dataValidations>
  <pageMargins left="0.7" right="0.7" top="0.75" bottom="0.75" header="0.3" footer="0.3"/>
  <pageSetup paperSize="9" scale="41"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0"/>
  <sheetViews>
    <sheetView showGridLines="0" zoomScale="80" zoomScaleNormal="80" workbookViewId="0">
      <selection activeCell="B32" sqref="B32:M34"/>
    </sheetView>
  </sheetViews>
  <sheetFormatPr baseColWidth="10" defaultRowHeight="12.75" x14ac:dyDescent="0.2"/>
  <cols>
    <col min="1" max="1" width="14.85546875" style="237" customWidth="1"/>
    <col min="2" max="2" width="17.140625" style="237" customWidth="1"/>
    <col min="3" max="3" width="19" style="237" customWidth="1"/>
    <col min="4" max="4" width="17.85546875" style="237" customWidth="1"/>
    <col min="5" max="5" width="16.28515625" style="237" customWidth="1"/>
    <col min="6" max="6" width="17.42578125" style="237" customWidth="1"/>
    <col min="7" max="7" width="18.42578125" style="237" customWidth="1"/>
    <col min="8" max="8" width="16.140625" style="237" customWidth="1"/>
    <col min="9" max="9" width="24.85546875" style="237" customWidth="1"/>
    <col min="10" max="10" width="15.28515625" style="237" customWidth="1"/>
    <col min="11" max="11" width="11.42578125" style="237"/>
    <col min="12" max="12" width="14" style="237" customWidth="1"/>
    <col min="13" max="13" width="12.85546875" style="237" customWidth="1"/>
    <col min="14" max="14" width="15.28515625" style="237" customWidth="1"/>
    <col min="15" max="16384" width="11.42578125" style="237"/>
  </cols>
  <sheetData>
    <row r="1" spans="1:14" ht="34.5" customHeight="1" x14ac:dyDescent="0.2">
      <c r="A1" s="650" t="s">
        <v>802</v>
      </c>
      <c r="B1" s="651"/>
      <c r="C1" s="651"/>
      <c r="D1" s="651"/>
      <c r="E1" s="651"/>
      <c r="F1" s="651"/>
      <c r="G1" s="651"/>
      <c r="H1" s="651"/>
      <c r="I1" s="651"/>
      <c r="J1" s="651"/>
      <c r="K1" s="651"/>
      <c r="L1" s="651"/>
      <c r="M1" s="651"/>
      <c r="N1" s="652"/>
    </row>
    <row r="2" spans="1:14" ht="21.75" customHeight="1" x14ac:dyDescent="0.2">
      <c r="A2" s="653"/>
      <c r="B2" s="654"/>
      <c r="C2" s="654"/>
      <c r="D2" s="654"/>
      <c r="E2" s="654"/>
      <c r="F2" s="654"/>
      <c r="G2" s="654"/>
      <c r="H2" s="654"/>
      <c r="I2" s="654"/>
      <c r="J2" s="654"/>
      <c r="K2" s="654"/>
      <c r="L2" s="654"/>
      <c r="M2" s="654"/>
      <c r="N2" s="655"/>
    </row>
    <row r="3" spans="1:14" ht="21.75" customHeight="1" x14ac:dyDescent="0.2">
      <c r="A3" s="759" t="s">
        <v>430</v>
      </c>
      <c r="B3" s="759"/>
      <c r="C3" s="759"/>
      <c r="D3" s="759"/>
      <c r="E3" s="759"/>
      <c r="F3" s="759"/>
      <c r="G3" s="759"/>
      <c r="H3" s="759"/>
      <c r="I3" s="759"/>
      <c r="J3" s="759"/>
      <c r="K3" s="759"/>
      <c r="L3" s="759"/>
      <c r="M3" s="759"/>
      <c r="N3" s="759"/>
    </row>
    <row r="4" spans="1:14" ht="21.75" customHeight="1" x14ac:dyDescent="0.2">
      <c r="A4" s="388" t="s">
        <v>432</v>
      </c>
      <c r="B4" s="388"/>
      <c r="C4" s="388"/>
      <c r="D4" s="388"/>
      <c r="E4" s="388"/>
      <c r="F4" s="388"/>
      <c r="G4" s="388"/>
      <c r="H4" s="388"/>
      <c r="I4" s="388"/>
      <c r="J4" s="388"/>
      <c r="K4" s="388"/>
      <c r="L4" s="388"/>
      <c r="M4" s="388"/>
      <c r="N4" s="388"/>
    </row>
    <row r="5" spans="1:14" ht="21.75" customHeight="1" x14ac:dyDescent="0.2">
      <c r="A5" s="389"/>
      <c r="B5" s="389"/>
      <c r="C5" s="389"/>
      <c r="D5" s="389"/>
      <c r="E5" s="389"/>
      <c r="F5" s="389"/>
      <c r="G5" s="389"/>
      <c r="H5" s="389"/>
      <c r="I5" s="389"/>
      <c r="J5" s="389"/>
      <c r="K5" s="389"/>
      <c r="L5" s="389"/>
      <c r="M5" s="389"/>
      <c r="N5" s="389"/>
    </row>
    <row r="6" spans="1:14" ht="21.75" customHeight="1" x14ac:dyDescent="0.2">
      <c r="A6" s="238"/>
      <c r="B6" s="238"/>
      <c r="C6" s="238"/>
      <c r="D6" s="238"/>
      <c r="E6" s="238"/>
      <c r="F6" s="238"/>
      <c r="G6" s="238"/>
      <c r="H6" s="238"/>
      <c r="I6" s="238"/>
      <c r="J6" s="238"/>
      <c r="K6" s="238"/>
      <c r="L6" s="238"/>
      <c r="M6" s="238"/>
      <c r="N6" s="238"/>
    </row>
    <row r="7" spans="1:14" s="239" customFormat="1" ht="9.9499999999999993" customHeight="1" x14ac:dyDescent="0.2">
      <c r="A7" s="238"/>
      <c r="B7" s="238"/>
      <c r="C7" s="238"/>
      <c r="D7" s="238"/>
      <c r="E7" s="238"/>
      <c r="F7" s="238"/>
      <c r="G7" s="238"/>
      <c r="H7" s="238"/>
      <c r="I7" s="238"/>
      <c r="J7" s="238"/>
      <c r="K7" s="238"/>
      <c r="L7" s="238"/>
      <c r="M7" s="238"/>
      <c r="N7" s="238"/>
    </row>
    <row r="8" spans="1:14" s="239" customFormat="1" ht="20.100000000000001" customHeight="1" x14ac:dyDescent="0.25">
      <c r="A8" s="660" t="s">
        <v>1</v>
      </c>
      <c r="B8" s="660"/>
      <c r="D8" s="756" t="str">
        <f>IF('Fiche 3-1'!E5&lt;&gt;"",'Fiche 3-1'!E5,"")</f>
        <v/>
      </c>
      <c r="E8" s="756"/>
      <c r="F8" s="756"/>
      <c r="G8" s="243"/>
      <c r="H8" s="390"/>
      <c r="I8" s="243"/>
      <c r="J8" s="243"/>
      <c r="K8" s="243"/>
      <c r="L8" s="243"/>
      <c r="M8" s="243"/>
      <c r="N8" s="243"/>
    </row>
    <row r="9" spans="1:14" ht="9.9499999999999993" customHeight="1" x14ac:dyDescent="0.2">
      <c r="A9" s="244"/>
      <c r="B9" s="244"/>
      <c r="D9" s="245"/>
      <c r="E9" s="245"/>
      <c r="F9" s="245"/>
      <c r="G9" s="245"/>
      <c r="H9" s="245"/>
      <c r="I9" s="245"/>
      <c r="J9" s="245"/>
      <c r="K9" s="245"/>
      <c r="L9" s="245"/>
      <c r="M9" s="245"/>
      <c r="N9" s="245"/>
    </row>
    <row r="10" spans="1:14" ht="20.100000000000001" customHeight="1" x14ac:dyDescent="0.2">
      <c r="A10" s="246" t="s">
        <v>45</v>
      </c>
      <c r="B10" s="244"/>
      <c r="D10" s="771" t="str">
        <f>IF('Fiche 3-1'!E7&lt;&gt;"",'Fiche 3-1'!E7,"")</f>
        <v/>
      </c>
      <c r="E10" s="772"/>
      <c r="F10" s="772"/>
      <c r="G10" s="772"/>
      <c r="H10" s="772"/>
      <c r="I10" s="772"/>
      <c r="J10" s="772"/>
      <c r="K10" s="772"/>
      <c r="L10" s="772"/>
      <c r="M10" s="773"/>
      <c r="N10" s="308"/>
    </row>
    <row r="11" spans="1:14" ht="9.9499999999999993" customHeight="1" x14ac:dyDescent="0.2">
      <c r="A11" s="246"/>
      <c r="B11" s="244"/>
      <c r="D11" s="249"/>
      <c r="E11" s="249"/>
      <c r="F11" s="249"/>
      <c r="G11" s="249"/>
      <c r="H11" s="249"/>
      <c r="I11" s="249"/>
      <c r="J11" s="249"/>
      <c r="K11" s="249"/>
      <c r="L11" s="249"/>
      <c r="M11" s="249"/>
      <c r="N11" s="278"/>
    </row>
    <row r="12" spans="1:14" ht="20.100000000000001" customHeight="1" x14ac:dyDescent="0.2">
      <c r="A12" s="660" t="s">
        <v>237</v>
      </c>
      <c r="B12" s="660"/>
      <c r="D12" s="391" t="str">
        <f>IF('Fiche 3-1'!D25&lt;&gt;"",'Fiche 3-1'!D25,"")</f>
        <v/>
      </c>
      <c r="E12" s="249"/>
      <c r="F12" s="249"/>
      <c r="G12" s="249"/>
      <c r="H12" s="249"/>
      <c r="I12" s="249"/>
      <c r="J12" s="249"/>
      <c r="K12" s="249"/>
      <c r="L12" s="249"/>
      <c r="M12" s="249"/>
      <c r="N12" s="278"/>
    </row>
    <row r="13" spans="1:14" ht="9.9499999999999993" customHeight="1" x14ac:dyDescent="0.2">
      <c r="A13" s="246"/>
      <c r="B13" s="244"/>
      <c r="D13" s="249"/>
      <c r="E13" s="249"/>
      <c r="F13" s="249"/>
      <c r="G13" s="249"/>
      <c r="H13" s="249"/>
      <c r="I13" s="249"/>
      <c r="J13" s="249"/>
      <c r="K13" s="249"/>
      <c r="L13" s="249"/>
      <c r="M13" s="249"/>
      <c r="N13" s="278"/>
    </row>
    <row r="14" spans="1:14" ht="20.100000000000001" customHeight="1" x14ac:dyDescent="0.2">
      <c r="A14" s="246" t="s">
        <v>53</v>
      </c>
      <c r="B14" s="244"/>
      <c r="D14" s="827" t="str">
        <f>IF('Fiche 3-1'!D28&lt;&gt;"",'Fiche 3-1'!D28,"")</f>
        <v/>
      </c>
      <c r="E14" s="828"/>
      <c r="F14" s="828"/>
      <c r="G14" s="828"/>
      <c r="H14" s="828"/>
      <c r="I14" s="828"/>
      <c r="J14" s="828"/>
      <c r="K14" s="828"/>
      <c r="L14" s="828"/>
      <c r="M14" s="829"/>
      <c r="N14" s="392"/>
    </row>
    <row r="15" spans="1:14" ht="9.9499999999999993" customHeight="1" x14ac:dyDescent="0.2">
      <c r="A15" s="246"/>
      <c r="B15" s="244"/>
      <c r="D15" s="249"/>
      <c r="E15" s="249"/>
      <c r="F15" s="249"/>
      <c r="G15" s="249"/>
      <c r="H15" s="249"/>
      <c r="I15" s="249"/>
      <c r="J15" s="249"/>
      <c r="K15" s="249"/>
      <c r="L15" s="249"/>
      <c r="M15" s="249"/>
      <c r="N15" s="249"/>
    </row>
    <row r="16" spans="1:14" ht="9.9499999999999993" customHeight="1" x14ac:dyDescent="0.2">
      <c r="A16" s="246"/>
      <c r="B16" s="244"/>
      <c r="D16" s="249"/>
      <c r="E16" s="249"/>
      <c r="F16" s="249"/>
      <c r="G16" s="249"/>
      <c r="H16" s="249"/>
      <c r="I16" s="249"/>
      <c r="J16" s="249"/>
      <c r="K16" s="249"/>
      <c r="L16" s="249"/>
      <c r="M16" s="249"/>
      <c r="N16" s="249"/>
    </row>
    <row r="17" spans="1:15" ht="9.9499999999999993" customHeight="1" x14ac:dyDescent="0.2">
      <c r="A17" s="252"/>
      <c r="B17" s="252"/>
      <c r="C17" s="252"/>
      <c r="D17" s="252"/>
      <c r="E17" s="252"/>
      <c r="F17" s="252"/>
      <c r="G17" s="252"/>
      <c r="H17" s="252"/>
      <c r="I17" s="252"/>
      <c r="J17" s="252"/>
      <c r="K17" s="252"/>
      <c r="L17" s="252"/>
      <c r="M17" s="252"/>
      <c r="N17" s="252"/>
      <c r="O17" s="252"/>
    </row>
    <row r="18" spans="1:15" ht="15.95" customHeight="1" x14ac:dyDescent="0.2">
      <c r="A18" s="624" t="s">
        <v>261</v>
      </c>
      <c r="B18" s="624"/>
      <c r="C18" s="624"/>
      <c r="D18" s="624"/>
      <c r="E18" s="624"/>
      <c r="F18" s="624"/>
      <c r="G18" s="624"/>
      <c r="H18" s="624"/>
      <c r="I18" s="624"/>
      <c r="J18" s="624"/>
      <c r="K18" s="624"/>
      <c r="L18" s="624"/>
      <c r="M18" s="624"/>
      <c r="N18" s="624"/>
      <c r="O18" s="252"/>
    </row>
    <row r="19" spans="1:15" ht="9.9499999999999993" customHeight="1" thickBot="1" x14ac:dyDescent="0.25">
      <c r="A19" s="252"/>
      <c r="B19" s="252"/>
      <c r="C19" s="252"/>
      <c r="D19" s="252"/>
      <c r="E19" s="252"/>
      <c r="F19" s="252"/>
      <c r="G19" s="252"/>
      <c r="H19" s="252"/>
      <c r="I19" s="252"/>
      <c r="J19" s="252"/>
      <c r="K19" s="252"/>
      <c r="L19" s="252"/>
      <c r="M19" s="252"/>
      <c r="N19" s="252"/>
      <c r="O19" s="252"/>
    </row>
    <row r="20" spans="1:15" ht="20.100000000000001" customHeight="1" thickTop="1" thickBot="1" x14ac:dyDescent="0.25">
      <c r="A20" s="246" t="s">
        <v>2</v>
      </c>
      <c r="B20" s="785"/>
      <c r="C20" s="786"/>
      <c r="D20" s="787"/>
      <c r="F20" s="246" t="s">
        <v>3</v>
      </c>
      <c r="G20" s="785"/>
      <c r="H20" s="786"/>
      <c r="I20" s="786"/>
      <c r="J20" s="787"/>
    </row>
    <row r="21" spans="1:15" ht="9.9499999999999993" customHeight="1" thickTop="1" thickBot="1" x14ac:dyDescent="0.25">
      <c r="A21" s="244"/>
    </row>
    <row r="22" spans="1:15" ht="20.100000000000001" customHeight="1" thickTop="1" thickBot="1" x14ac:dyDescent="0.25">
      <c r="A22" s="246" t="s">
        <v>4</v>
      </c>
      <c r="B22" s="785"/>
      <c r="C22" s="786"/>
      <c r="D22" s="786"/>
      <c r="E22" s="786"/>
      <c r="F22" s="786"/>
      <c r="G22" s="786"/>
      <c r="H22" s="786"/>
      <c r="I22" s="786"/>
      <c r="J22" s="787"/>
    </row>
    <row r="23" spans="1:15" ht="9.9499999999999993" customHeight="1" thickTop="1" thickBot="1" x14ac:dyDescent="0.25">
      <c r="A23" s="244"/>
    </row>
    <row r="24" spans="1:15" ht="20.100000000000001" customHeight="1" thickTop="1" thickBot="1" x14ac:dyDescent="0.25">
      <c r="A24" s="246" t="s">
        <v>5</v>
      </c>
      <c r="B24" s="788"/>
      <c r="C24" s="789"/>
      <c r="F24" s="246" t="s">
        <v>254</v>
      </c>
      <c r="G24" s="578" t="s">
        <v>255</v>
      </c>
      <c r="H24" s="579"/>
      <c r="I24" s="579"/>
      <c r="J24" s="580"/>
    </row>
    <row r="25" spans="1:15" ht="9.9499999999999993" customHeight="1" thickTop="1" x14ac:dyDescent="0.2">
      <c r="A25" s="252"/>
      <c r="B25" s="252"/>
      <c r="C25" s="252"/>
      <c r="D25" s="252"/>
      <c r="E25" s="252"/>
      <c r="F25" s="252"/>
      <c r="G25" s="252"/>
      <c r="H25" s="252"/>
      <c r="I25" s="252"/>
      <c r="J25" s="252"/>
      <c r="K25" s="252"/>
      <c r="L25" s="252"/>
      <c r="M25" s="252"/>
      <c r="N25" s="252"/>
      <c r="O25" s="252"/>
    </row>
    <row r="26" spans="1:15" ht="9.9499999999999993" customHeight="1" x14ac:dyDescent="0.2">
      <c r="A26" s="252"/>
      <c r="B26" s="252"/>
      <c r="C26" s="252"/>
      <c r="D26" s="252"/>
      <c r="E26" s="252"/>
      <c r="F26" s="252"/>
      <c r="G26" s="252"/>
      <c r="H26" s="252"/>
      <c r="I26" s="252"/>
      <c r="J26" s="252"/>
      <c r="K26" s="252"/>
      <c r="L26" s="252"/>
      <c r="M26" s="252"/>
      <c r="N26" s="252"/>
      <c r="O26" s="252"/>
    </row>
    <row r="27" spans="1:15" ht="21.75" customHeight="1" x14ac:dyDescent="0.2">
      <c r="A27" s="624" t="s">
        <v>191</v>
      </c>
      <c r="B27" s="624"/>
      <c r="C27" s="624"/>
      <c r="D27" s="624"/>
      <c r="E27" s="624"/>
      <c r="F27" s="624"/>
      <c r="G27" s="624"/>
      <c r="H27" s="624"/>
      <c r="I27" s="624"/>
      <c r="J27" s="624"/>
      <c r="K27" s="624"/>
      <c r="L27" s="624"/>
      <c r="M27" s="624"/>
      <c r="N27" s="624"/>
      <c r="O27" s="252"/>
    </row>
    <row r="28" spans="1:15" ht="9.9499999999999993" customHeight="1" thickBot="1" x14ac:dyDescent="0.25">
      <c r="A28" s="252"/>
      <c r="B28" s="252"/>
      <c r="C28" s="252"/>
      <c r="D28" s="252"/>
      <c r="E28" s="252"/>
      <c r="F28" s="252"/>
      <c r="G28" s="252"/>
      <c r="H28" s="252"/>
      <c r="I28" s="252"/>
      <c r="J28" s="252"/>
      <c r="K28" s="252"/>
      <c r="L28" s="252"/>
      <c r="M28" s="252"/>
      <c r="N28" s="252"/>
      <c r="O28" s="252"/>
    </row>
    <row r="29" spans="1:15" ht="20.100000000000001" customHeight="1" thickTop="1" thickBot="1" x14ac:dyDescent="0.3">
      <c r="A29" s="393" t="s">
        <v>234</v>
      </c>
      <c r="B29" s="760"/>
      <c r="C29" s="761"/>
      <c r="D29" s="252"/>
      <c r="E29" s="252"/>
      <c r="F29" s="252"/>
      <c r="G29" s="252"/>
      <c r="H29" s="252"/>
      <c r="I29" s="252"/>
      <c r="J29" s="252"/>
      <c r="K29" s="252"/>
      <c r="L29" s="252"/>
      <c r="M29" s="252"/>
      <c r="N29" s="252"/>
      <c r="O29" s="252"/>
    </row>
    <row r="30" spans="1:15" ht="9.9499999999999993" customHeight="1" thickTop="1" x14ac:dyDescent="0.2">
      <c r="A30" s="252"/>
      <c r="B30" s="252"/>
      <c r="C30" s="252"/>
      <c r="D30" s="252"/>
      <c r="E30" s="252"/>
      <c r="F30" s="252"/>
      <c r="G30" s="252"/>
      <c r="H30" s="252"/>
      <c r="I30" s="252"/>
      <c r="J30" s="252"/>
      <c r="K30" s="252"/>
      <c r="L30" s="252"/>
      <c r="M30" s="252"/>
      <c r="N30" s="252"/>
      <c r="O30" s="252"/>
    </row>
    <row r="31" spans="1:15" s="393" customFormat="1" ht="20.100000000000001" customHeight="1" thickBot="1" x14ac:dyDescent="0.3">
      <c r="A31" s="262" t="s">
        <v>235</v>
      </c>
    </row>
    <row r="32" spans="1:15" ht="50.1" customHeight="1" thickTop="1" x14ac:dyDescent="0.2">
      <c r="A32" s="252"/>
      <c r="B32" s="762"/>
      <c r="C32" s="763"/>
      <c r="D32" s="763"/>
      <c r="E32" s="763"/>
      <c r="F32" s="763"/>
      <c r="G32" s="763"/>
      <c r="H32" s="763"/>
      <c r="I32" s="763"/>
      <c r="J32" s="763"/>
      <c r="K32" s="763"/>
      <c r="L32" s="763"/>
      <c r="M32" s="764"/>
      <c r="N32" s="394"/>
      <c r="O32" s="252"/>
    </row>
    <row r="33" spans="1:15" ht="50.1" customHeight="1" x14ac:dyDescent="0.2">
      <c r="A33" s="252"/>
      <c r="B33" s="765"/>
      <c r="C33" s="766"/>
      <c r="D33" s="766"/>
      <c r="E33" s="766"/>
      <c r="F33" s="766"/>
      <c r="G33" s="766"/>
      <c r="H33" s="766"/>
      <c r="I33" s="766"/>
      <c r="J33" s="766"/>
      <c r="K33" s="766"/>
      <c r="L33" s="766"/>
      <c r="M33" s="767"/>
      <c r="N33" s="394"/>
      <c r="O33" s="252"/>
    </row>
    <row r="34" spans="1:15" ht="50.1" customHeight="1" thickBot="1" x14ac:dyDescent="0.25">
      <c r="A34" s="252"/>
      <c r="B34" s="768"/>
      <c r="C34" s="769"/>
      <c r="D34" s="769"/>
      <c r="E34" s="769"/>
      <c r="F34" s="769"/>
      <c r="G34" s="769"/>
      <c r="H34" s="769"/>
      <c r="I34" s="769"/>
      <c r="J34" s="769"/>
      <c r="K34" s="769"/>
      <c r="L34" s="769"/>
      <c r="M34" s="770"/>
      <c r="N34" s="394"/>
      <c r="O34" s="252"/>
    </row>
    <row r="35" spans="1:15" ht="9.9499999999999993" customHeight="1" thickTop="1" x14ac:dyDescent="0.2">
      <c r="A35" s="252"/>
      <c r="B35" s="252"/>
      <c r="C35" s="252"/>
      <c r="D35" s="252"/>
      <c r="E35" s="252"/>
      <c r="F35" s="252"/>
      <c r="G35" s="252"/>
      <c r="H35" s="252"/>
      <c r="I35" s="252"/>
      <c r="J35" s="252"/>
      <c r="K35" s="252"/>
      <c r="L35" s="252"/>
      <c r="M35" s="252"/>
      <c r="N35" s="252"/>
      <c r="O35" s="252"/>
    </row>
    <row r="36" spans="1:15" ht="9.9499999999999993" customHeight="1" x14ac:dyDescent="0.2">
      <c r="A36" s="252"/>
      <c r="B36" s="252"/>
      <c r="C36" s="252"/>
      <c r="D36" s="252"/>
      <c r="E36" s="252"/>
      <c r="F36" s="252"/>
      <c r="G36" s="252"/>
      <c r="H36" s="252"/>
      <c r="I36" s="252"/>
      <c r="J36" s="252"/>
      <c r="K36" s="252"/>
      <c r="L36" s="252"/>
      <c r="M36" s="252"/>
      <c r="N36" s="252"/>
      <c r="O36" s="252"/>
    </row>
    <row r="37" spans="1:15" ht="15.95" customHeight="1" x14ac:dyDescent="0.2">
      <c r="A37" s="624" t="s">
        <v>192</v>
      </c>
      <c r="B37" s="624"/>
      <c r="C37" s="624"/>
      <c r="D37" s="624"/>
      <c r="E37" s="624"/>
      <c r="F37" s="624"/>
      <c r="G37" s="624"/>
      <c r="H37" s="624"/>
      <c r="I37" s="624"/>
      <c r="J37" s="624"/>
      <c r="K37" s="624"/>
      <c r="L37" s="624"/>
      <c r="M37" s="624"/>
      <c r="N37" s="624"/>
      <c r="O37" s="252"/>
    </row>
    <row r="38" spans="1:15" ht="9.9499999999999993" customHeight="1" thickBot="1" x14ac:dyDescent="0.25">
      <c r="A38" s="252"/>
      <c r="B38" s="252"/>
      <c r="C38" s="252"/>
      <c r="D38" s="252"/>
      <c r="E38" s="252"/>
      <c r="F38" s="252"/>
      <c r="G38" s="252"/>
      <c r="H38" s="252"/>
      <c r="I38" s="252"/>
      <c r="J38" s="252"/>
      <c r="K38" s="252"/>
      <c r="L38" s="252"/>
      <c r="M38" s="252"/>
      <c r="N38" s="252"/>
      <c r="O38" s="252"/>
    </row>
    <row r="39" spans="1:15" s="262" customFormat="1" ht="20.100000000000001" customHeight="1" thickTop="1" thickBot="1" x14ac:dyDescent="0.25">
      <c r="A39" s="262" t="s">
        <v>303</v>
      </c>
      <c r="E39" s="17"/>
    </row>
    <row r="40" spans="1:15" ht="9.9499999999999993" customHeight="1" thickTop="1" thickBot="1" x14ac:dyDescent="0.25">
      <c r="A40" s="252"/>
      <c r="B40" s="252"/>
      <c r="C40" s="252"/>
      <c r="D40" s="252"/>
      <c r="E40" s="252"/>
      <c r="F40" s="252"/>
      <c r="G40" s="252"/>
      <c r="H40" s="252"/>
      <c r="I40" s="252"/>
      <c r="J40" s="252"/>
      <c r="K40" s="252"/>
      <c r="L40" s="252"/>
      <c r="M40" s="252"/>
      <c r="N40" s="252"/>
      <c r="O40" s="252"/>
    </row>
    <row r="41" spans="1:15" ht="20.100000000000001" customHeight="1" thickTop="1" x14ac:dyDescent="0.2">
      <c r="A41" s="262" t="s">
        <v>193</v>
      </c>
      <c r="B41" s="762"/>
      <c r="C41" s="763"/>
      <c r="D41" s="763"/>
      <c r="E41" s="763"/>
      <c r="F41" s="763"/>
      <c r="G41" s="763"/>
      <c r="H41" s="763"/>
      <c r="I41" s="763"/>
      <c r="J41" s="763"/>
      <c r="K41" s="763"/>
      <c r="L41" s="763"/>
      <c r="M41" s="764"/>
      <c r="N41" s="252"/>
      <c r="O41" s="252"/>
    </row>
    <row r="42" spans="1:15" ht="20.100000000000001" customHeight="1" x14ac:dyDescent="0.2">
      <c r="A42" s="252"/>
      <c r="B42" s="765"/>
      <c r="C42" s="766"/>
      <c r="D42" s="766"/>
      <c r="E42" s="766"/>
      <c r="F42" s="766"/>
      <c r="G42" s="766"/>
      <c r="H42" s="766"/>
      <c r="I42" s="766"/>
      <c r="J42" s="766"/>
      <c r="K42" s="766"/>
      <c r="L42" s="766"/>
      <c r="M42" s="767"/>
      <c r="N42" s="252"/>
      <c r="O42" s="252"/>
    </row>
    <row r="43" spans="1:15" ht="20.100000000000001" customHeight="1" thickBot="1" x14ac:dyDescent="0.25">
      <c r="A43" s="252"/>
      <c r="B43" s="768"/>
      <c r="C43" s="769"/>
      <c r="D43" s="769"/>
      <c r="E43" s="769"/>
      <c r="F43" s="769"/>
      <c r="G43" s="769"/>
      <c r="H43" s="769"/>
      <c r="I43" s="769"/>
      <c r="J43" s="769"/>
      <c r="K43" s="769"/>
      <c r="L43" s="769"/>
      <c r="M43" s="770"/>
      <c r="N43" s="252"/>
      <c r="O43" s="252"/>
    </row>
    <row r="44" spans="1:15" ht="9.9499999999999993" customHeight="1" thickTop="1" x14ac:dyDescent="0.2">
      <c r="A44" s="395" t="s">
        <v>236</v>
      </c>
      <c r="B44" s="252"/>
      <c r="C44" s="252"/>
      <c r="D44" s="252"/>
      <c r="E44" s="252"/>
      <c r="F44" s="252"/>
      <c r="G44" s="252"/>
      <c r="H44" s="252"/>
      <c r="I44" s="252"/>
      <c r="J44" s="252"/>
      <c r="K44" s="252"/>
      <c r="L44" s="252"/>
      <c r="M44" s="252"/>
      <c r="N44" s="252"/>
      <c r="O44" s="252"/>
    </row>
    <row r="45" spans="1:15" s="255" customFormat="1" ht="9.9499999999999993" customHeight="1" x14ac:dyDescent="0.25">
      <c r="A45" s="256"/>
      <c r="C45" s="257"/>
      <c r="E45" s="258"/>
      <c r="F45" s="258"/>
      <c r="H45" s="259"/>
      <c r="I45" s="259"/>
      <c r="J45" s="259"/>
    </row>
    <row r="46" spans="1:15" ht="20.100000000000001" customHeight="1" x14ac:dyDescent="0.2">
      <c r="A46" s="246" t="s">
        <v>506</v>
      </c>
      <c r="E46" s="274"/>
      <c r="F46" s="275"/>
      <c r="G46" s="274"/>
      <c r="H46" s="275"/>
      <c r="I46" s="274"/>
      <c r="J46" s="275"/>
      <c r="K46" s="274"/>
      <c r="L46" s="275"/>
      <c r="M46" s="274"/>
      <c r="N46" s="275"/>
    </row>
    <row r="47" spans="1:15" ht="20.100000000000001" customHeight="1" thickBot="1" x14ac:dyDescent="0.25">
      <c r="C47" s="276" t="s">
        <v>6</v>
      </c>
      <c r="D47" s="276" t="s">
        <v>49</v>
      </c>
      <c r="E47" s="276" t="s">
        <v>50</v>
      </c>
      <c r="F47" s="276" t="s">
        <v>51</v>
      </c>
      <c r="G47" s="276" t="s">
        <v>52</v>
      </c>
      <c r="H47" s="276" t="s">
        <v>7</v>
      </c>
      <c r="I47" s="276" t="s">
        <v>8</v>
      </c>
      <c r="J47" s="276" t="s">
        <v>9</v>
      </c>
      <c r="K47" s="276" t="s">
        <v>10</v>
      </c>
      <c r="L47" s="276" t="s">
        <v>11</v>
      </c>
      <c r="M47" s="276" t="s">
        <v>12</v>
      </c>
      <c r="N47" s="276" t="s">
        <v>13</v>
      </c>
    </row>
    <row r="48" spans="1:15" ht="18" customHeight="1" thickTop="1" thickBot="1" x14ac:dyDescent="0.25">
      <c r="C48" s="19"/>
      <c r="D48" s="19"/>
      <c r="E48" s="19"/>
      <c r="F48" s="19"/>
      <c r="G48" s="19"/>
      <c r="H48" s="19"/>
      <c r="I48" s="19"/>
      <c r="J48" s="19"/>
      <c r="K48" s="19"/>
      <c r="L48" s="19"/>
      <c r="M48" s="19"/>
      <c r="N48" s="19"/>
    </row>
    <row r="49" spans="1:15" ht="9.9499999999999993" customHeight="1" thickTop="1" x14ac:dyDescent="0.2">
      <c r="E49" s="396"/>
      <c r="F49" s="277"/>
      <c r="G49" s="396"/>
      <c r="H49" s="277"/>
      <c r="I49" s="277"/>
      <c r="J49" s="277"/>
      <c r="K49" s="277"/>
      <c r="L49" s="277"/>
      <c r="M49" s="277"/>
      <c r="N49" s="277"/>
    </row>
    <row r="50" spans="1:15" ht="9.9499999999999993" customHeight="1" x14ac:dyDescent="0.2">
      <c r="E50" s="258"/>
      <c r="F50" s="257"/>
      <c r="G50" s="258"/>
      <c r="H50" s="257"/>
      <c r="K50" s="258"/>
      <c r="L50" s="257"/>
    </row>
    <row r="51" spans="1:15" s="277" customFormat="1" ht="17.25" customHeight="1" thickBot="1" x14ac:dyDescent="0.25">
      <c r="A51" s="397" t="s">
        <v>238</v>
      </c>
      <c r="C51" s="398"/>
      <c r="D51" s="398"/>
      <c r="E51" s="398"/>
      <c r="F51" s="398"/>
      <c r="G51" s="398"/>
      <c r="H51" s="398"/>
      <c r="I51" s="398"/>
      <c r="J51" s="398"/>
      <c r="K51" s="398"/>
      <c r="L51" s="398"/>
      <c r="M51" s="398"/>
      <c r="N51" s="398"/>
    </row>
    <row r="52" spans="1:15" s="239" customFormat="1" ht="33" customHeight="1" thickTop="1" x14ac:dyDescent="0.2">
      <c r="A52" s="260"/>
      <c r="B52" s="581"/>
      <c r="C52" s="582"/>
      <c r="D52" s="582"/>
      <c r="E52" s="582"/>
      <c r="F52" s="582"/>
      <c r="G52" s="582"/>
      <c r="H52" s="582"/>
      <c r="I52" s="582"/>
      <c r="J52" s="582"/>
      <c r="K52" s="582"/>
      <c r="L52" s="582"/>
      <c r="M52" s="583"/>
      <c r="N52" s="399"/>
    </row>
    <row r="53" spans="1:15" s="239" customFormat="1" ht="33" customHeight="1" thickBot="1" x14ac:dyDescent="0.25">
      <c r="A53" s="260"/>
      <c r="B53" s="587"/>
      <c r="C53" s="588"/>
      <c r="D53" s="588"/>
      <c r="E53" s="588"/>
      <c r="F53" s="588"/>
      <c r="G53" s="588"/>
      <c r="H53" s="588"/>
      <c r="I53" s="588"/>
      <c r="J53" s="588"/>
      <c r="K53" s="588"/>
      <c r="L53" s="588"/>
      <c r="M53" s="589"/>
      <c r="N53" s="399"/>
    </row>
    <row r="54" spans="1:15" s="239" customFormat="1" ht="9.9499999999999993" customHeight="1" thickTop="1" x14ac:dyDescent="0.2">
      <c r="A54" s="260"/>
      <c r="B54" s="275"/>
      <c r="C54" s="275"/>
      <c r="D54" s="275"/>
      <c r="E54" s="275"/>
      <c r="F54" s="275"/>
      <c r="G54" s="275"/>
      <c r="H54" s="275"/>
      <c r="I54" s="275"/>
      <c r="J54" s="275"/>
      <c r="K54" s="275"/>
      <c r="L54" s="275"/>
      <c r="M54" s="275"/>
      <c r="N54" s="399"/>
    </row>
    <row r="55" spans="1:15" s="239" customFormat="1" ht="9.9499999999999993" customHeight="1" x14ac:dyDescent="0.2">
      <c r="A55" s="260"/>
      <c r="B55" s="275"/>
      <c r="C55" s="275"/>
      <c r="D55" s="275"/>
      <c r="E55" s="275"/>
      <c r="F55" s="275"/>
      <c r="G55" s="275"/>
      <c r="H55" s="275"/>
      <c r="I55" s="275"/>
      <c r="J55" s="275"/>
      <c r="K55" s="275"/>
      <c r="L55" s="275"/>
      <c r="M55" s="275"/>
      <c r="N55" s="399"/>
    </row>
    <row r="56" spans="1:15" ht="20.100000000000001" customHeight="1" x14ac:dyDescent="0.2">
      <c r="A56" s="270" t="s">
        <v>507</v>
      </c>
      <c r="B56" s="246"/>
      <c r="H56" s="246"/>
    </row>
    <row r="57" spans="1:15" ht="9.9499999999999993" customHeight="1" thickBot="1" x14ac:dyDescent="0.25">
      <c r="B57" s="269"/>
    </row>
    <row r="58" spans="1:15" s="255" customFormat="1" ht="40.5" customHeight="1" thickTop="1" thickBot="1" x14ac:dyDescent="0.3">
      <c r="B58" s="805" t="s">
        <v>499</v>
      </c>
      <c r="C58" s="805"/>
      <c r="D58" s="805"/>
      <c r="E58" s="400"/>
      <c r="F58" s="94"/>
      <c r="G58" s="255" t="s">
        <v>485</v>
      </c>
      <c r="H58" s="246"/>
      <c r="J58" s="633"/>
      <c r="K58" s="634"/>
      <c r="L58" s="634"/>
      <c r="M58" s="634"/>
      <c r="N58" s="634"/>
      <c r="O58" s="635"/>
    </row>
    <row r="59" spans="1:15" ht="9.9499999999999993" customHeight="1" thickTop="1" thickBot="1" x14ac:dyDescent="0.25">
      <c r="B59" s="269"/>
    </row>
    <row r="60" spans="1:15" ht="20.100000000000001" customHeight="1" thickTop="1" thickBot="1" x14ac:dyDescent="0.25">
      <c r="B60" s="246" t="s">
        <v>489</v>
      </c>
      <c r="C60" s="279"/>
      <c r="F60" s="18"/>
      <c r="G60" s="237" t="s">
        <v>485</v>
      </c>
      <c r="H60" s="246"/>
      <c r="J60" s="629"/>
      <c r="K60" s="630"/>
      <c r="L60" s="630"/>
      <c r="M60" s="630"/>
      <c r="N60" s="630"/>
      <c r="O60" s="631"/>
    </row>
    <row r="61" spans="1:15" ht="9.9499999999999993" customHeight="1" thickTop="1" x14ac:dyDescent="0.2">
      <c r="B61" s="269"/>
    </row>
    <row r="62" spans="1:15" ht="9.9499999999999993" customHeight="1" thickBot="1" x14ac:dyDescent="0.25">
      <c r="F62" s="258"/>
      <c r="G62" s="257"/>
      <c r="H62" s="258"/>
      <c r="I62" s="257"/>
      <c r="L62" s="258"/>
      <c r="M62" s="257"/>
    </row>
    <row r="63" spans="1:15" ht="20.100000000000001" customHeight="1" thickTop="1" thickBot="1" x14ac:dyDescent="0.25">
      <c r="A63" s="270" t="s">
        <v>508</v>
      </c>
      <c r="B63" s="246"/>
      <c r="F63" s="18"/>
      <c r="G63" s="237" t="s">
        <v>485</v>
      </c>
      <c r="H63" s="246"/>
      <c r="J63" s="629"/>
      <c r="K63" s="630"/>
      <c r="L63" s="630"/>
      <c r="M63" s="630"/>
      <c r="N63" s="630"/>
      <c r="O63" s="631"/>
    </row>
    <row r="64" spans="1:15" ht="9.9499999999999993" customHeight="1" thickTop="1" x14ac:dyDescent="0.2">
      <c r="B64" s="269"/>
    </row>
    <row r="65" spans="1:15" ht="9.9499999999999993" customHeight="1" thickBot="1" x14ac:dyDescent="0.25">
      <c r="B65" s="269"/>
    </row>
    <row r="66" spans="1:15" s="273" customFormat="1" ht="20.100000000000001" customHeight="1" thickTop="1" thickBot="1" x14ac:dyDescent="0.3">
      <c r="A66" s="401" t="s">
        <v>509</v>
      </c>
      <c r="B66" s="246"/>
      <c r="F66" s="18"/>
      <c r="G66" s="273" t="s">
        <v>485</v>
      </c>
      <c r="H66" s="246"/>
      <c r="J66" s="629"/>
      <c r="K66" s="630"/>
      <c r="L66" s="630"/>
      <c r="M66" s="630"/>
      <c r="N66" s="630"/>
      <c r="O66" s="631"/>
    </row>
    <row r="67" spans="1:15" s="273" customFormat="1" ht="9.9499999999999993" customHeight="1" thickTop="1" x14ac:dyDescent="0.25">
      <c r="B67" s="280"/>
    </row>
    <row r="68" spans="1:15" ht="9.9499999999999993" customHeight="1" thickBot="1" x14ac:dyDescent="0.25">
      <c r="B68" s="269"/>
    </row>
    <row r="69" spans="1:15" s="255" customFormat="1" ht="20.100000000000001" customHeight="1" thickTop="1" thickBot="1" x14ac:dyDescent="0.3">
      <c r="A69" s="265" t="s">
        <v>510</v>
      </c>
      <c r="B69" s="246"/>
      <c r="F69" s="18"/>
      <c r="G69" s="255" t="s">
        <v>484</v>
      </c>
      <c r="H69" s="246"/>
      <c r="K69" s="629"/>
      <c r="L69" s="630"/>
      <c r="M69" s="630"/>
      <c r="N69" s="630"/>
      <c r="O69" s="631"/>
    </row>
    <row r="70" spans="1:15" ht="9.9499999999999993" customHeight="1" thickTop="1" x14ac:dyDescent="0.2">
      <c r="B70" s="269"/>
    </row>
    <row r="71" spans="1:15" ht="9.9499999999999993" customHeight="1" thickBot="1" x14ac:dyDescent="0.25">
      <c r="B71" s="269"/>
    </row>
    <row r="72" spans="1:15" ht="20.100000000000001" customHeight="1" thickTop="1" thickBot="1" x14ac:dyDescent="0.25">
      <c r="A72" s="270" t="s">
        <v>511</v>
      </c>
      <c r="B72" s="246"/>
      <c r="F72" s="18"/>
      <c r="G72" s="237" t="s">
        <v>483</v>
      </c>
      <c r="H72" s="246"/>
      <c r="K72" s="641"/>
      <c r="L72" s="642"/>
      <c r="M72" s="642"/>
      <c r="N72" s="642"/>
      <c r="O72" s="643"/>
    </row>
    <row r="73" spans="1:15" s="239" customFormat="1" ht="9.9499999999999993" customHeight="1" thickTop="1" x14ac:dyDescent="0.2">
      <c r="A73" s="260"/>
      <c r="B73" s="275"/>
      <c r="C73" s="275"/>
      <c r="D73" s="275"/>
      <c r="E73" s="275"/>
      <c r="F73" s="275"/>
      <c r="G73" s="275"/>
      <c r="H73" s="275"/>
      <c r="I73" s="275"/>
      <c r="J73" s="275"/>
      <c r="K73" s="275"/>
      <c r="L73" s="275"/>
      <c r="M73" s="275"/>
      <c r="N73" s="399"/>
    </row>
    <row r="74" spans="1:15" ht="9.9499999999999993" customHeight="1" x14ac:dyDescent="0.2">
      <c r="A74" s="252"/>
      <c r="B74" s="252"/>
      <c r="C74" s="252"/>
      <c r="D74" s="252"/>
      <c r="E74" s="252"/>
      <c r="F74" s="252"/>
      <c r="G74" s="252"/>
      <c r="H74" s="252"/>
      <c r="I74" s="252"/>
      <c r="J74" s="252"/>
      <c r="K74" s="252"/>
      <c r="L74" s="252"/>
      <c r="M74" s="252"/>
      <c r="N74" s="252"/>
      <c r="O74" s="284"/>
    </row>
    <row r="75" spans="1:15" ht="9.9499999999999993" customHeight="1" x14ac:dyDescent="0.2">
      <c r="A75" s="252"/>
      <c r="B75" s="252"/>
      <c r="C75" s="252"/>
      <c r="D75" s="252"/>
      <c r="E75" s="252"/>
      <c r="F75" s="252"/>
      <c r="G75" s="252"/>
      <c r="H75" s="252"/>
      <c r="I75" s="252"/>
      <c r="J75" s="252"/>
      <c r="K75" s="252"/>
      <c r="L75" s="252"/>
      <c r="M75" s="252"/>
      <c r="N75" s="252"/>
      <c r="O75" s="284"/>
    </row>
    <row r="76" spans="1:15" ht="15.95" customHeight="1" x14ac:dyDescent="0.2">
      <c r="A76" s="624" t="s">
        <v>337</v>
      </c>
      <c r="B76" s="624"/>
      <c r="C76" s="624"/>
      <c r="D76" s="624"/>
      <c r="E76" s="624"/>
      <c r="F76" s="624"/>
      <c r="G76" s="624"/>
      <c r="H76" s="624"/>
      <c r="I76" s="624"/>
      <c r="J76" s="624"/>
      <c r="K76" s="624"/>
      <c r="L76" s="624"/>
      <c r="M76" s="624"/>
      <c r="N76" s="624"/>
      <c r="O76" s="284"/>
    </row>
    <row r="77" spans="1:15" ht="9.9499999999999993" customHeight="1" x14ac:dyDescent="0.2">
      <c r="A77" s="252"/>
      <c r="B77" s="252"/>
      <c r="C77" s="252"/>
      <c r="D77" s="252"/>
      <c r="E77" s="252"/>
      <c r="F77" s="252"/>
      <c r="G77" s="252"/>
      <c r="H77" s="252"/>
      <c r="I77" s="252"/>
      <c r="J77" s="252"/>
      <c r="K77" s="252"/>
      <c r="L77" s="252"/>
      <c r="M77" s="252"/>
      <c r="N77" s="252"/>
      <c r="O77" s="284"/>
    </row>
    <row r="78" spans="1:15" s="403" customFormat="1" ht="30" customHeight="1" x14ac:dyDescent="0.2">
      <c r="A78" s="783" t="s">
        <v>339</v>
      </c>
      <c r="B78" s="649"/>
      <c r="C78" s="774" t="str">
        <f>IF('Fiche 3-1'!C590&lt;&gt;"",'Fiche 3-1'!C590,"")</f>
        <v/>
      </c>
      <c r="D78" s="775"/>
      <c r="E78" s="775"/>
      <c r="F78" s="775"/>
      <c r="G78" s="775"/>
      <c r="H78" s="775"/>
      <c r="I78" s="775"/>
      <c r="J78" s="775"/>
      <c r="K78" s="775"/>
      <c r="L78" s="775"/>
      <c r="M78" s="776"/>
      <c r="N78" s="402"/>
    </row>
    <row r="79" spans="1:15" s="403" customFormat="1" ht="30" customHeight="1" x14ac:dyDescent="0.2">
      <c r="C79" s="777"/>
      <c r="D79" s="778"/>
      <c r="E79" s="778"/>
      <c r="F79" s="778"/>
      <c r="G79" s="778"/>
      <c r="H79" s="778"/>
      <c r="I79" s="778"/>
      <c r="J79" s="778"/>
      <c r="K79" s="778"/>
      <c r="L79" s="778"/>
      <c r="M79" s="779"/>
      <c r="N79" s="402"/>
    </row>
    <row r="80" spans="1:15" s="403" customFormat="1" ht="30" customHeight="1" x14ac:dyDescent="0.2">
      <c r="C80" s="780"/>
      <c r="D80" s="781"/>
      <c r="E80" s="781"/>
      <c r="F80" s="781"/>
      <c r="G80" s="781"/>
      <c r="H80" s="781"/>
      <c r="I80" s="781"/>
      <c r="J80" s="781"/>
      <c r="K80" s="781"/>
      <c r="L80" s="781"/>
      <c r="M80" s="782"/>
      <c r="N80" s="402"/>
    </row>
    <row r="81" spans="1:15" s="403" customFormat="1" ht="9.9499999999999993" customHeight="1" thickBot="1" x14ac:dyDescent="0.25"/>
    <row r="82" spans="1:15" s="403" customFormat="1" ht="18.75" customHeight="1" thickTop="1" thickBot="1" x14ac:dyDescent="0.25">
      <c r="A82" s="403" t="s">
        <v>338</v>
      </c>
      <c r="G82" s="20"/>
    </row>
    <row r="83" spans="1:15" s="403" customFormat="1" ht="9.9499999999999993" customHeight="1" thickTop="1" thickBot="1" x14ac:dyDescent="0.25"/>
    <row r="84" spans="1:15" s="403" customFormat="1" ht="30" customHeight="1" thickTop="1" x14ac:dyDescent="0.2">
      <c r="A84" s="783" t="s">
        <v>326</v>
      </c>
      <c r="B84" s="784"/>
      <c r="C84" s="581"/>
      <c r="D84" s="582"/>
      <c r="E84" s="582"/>
      <c r="F84" s="582"/>
      <c r="G84" s="582"/>
      <c r="H84" s="582"/>
      <c r="I84" s="582"/>
      <c r="J84" s="582"/>
      <c r="K84" s="582"/>
      <c r="L84" s="582"/>
      <c r="M84" s="583"/>
      <c r="N84" s="404"/>
    </row>
    <row r="85" spans="1:15" s="403" customFormat="1" ht="30" customHeight="1" x14ac:dyDescent="0.2">
      <c r="A85" s="783"/>
      <c r="B85" s="784"/>
      <c r="C85" s="584"/>
      <c r="D85" s="585"/>
      <c r="E85" s="585"/>
      <c r="F85" s="585"/>
      <c r="G85" s="585"/>
      <c r="H85" s="585"/>
      <c r="I85" s="585"/>
      <c r="J85" s="585"/>
      <c r="K85" s="585"/>
      <c r="L85" s="585"/>
      <c r="M85" s="586"/>
      <c r="N85" s="404"/>
    </row>
    <row r="86" spans="1:15" s="403" customFormat="1" ht="30" customHeight="1" thickBot="1" x14ac:dyDescent="0.25">
      <c r="C86" s="587"/>
      <c r="D86" s="588"/>
      <c r="E86" s="588"/>
      <c r="F86" s="588"/>
      <c r="G86" s="588"/>
      <c r="H86" s="588"/>
      <c r="I86" s="588"/>
      <c r="J86" s="588"/>
      <c r="K86" s="588"/>
      <c r="L86" s="588"/>
      <c r="M86" s="589"/>
      <c r="N86" s="404"/>
    </row>
    <row r="87" spans="1:15" s="403" customFormat="1" ht="9.9499999999999993" customHeight="1" thickTop="1" thickBot="1" x14ac:dyDescent="0.25"/>
    <row r="88" spans="1:15" s="403" customFormat="1" ht="34.5" customHeight="1" thickTop="1" thickBot="1" x14ac:dyDescent="0.25">
      <c r="A88" s="260" t="s">
        <v>340</v>
      </c>
      <c r="E88" s="632"/>
      <c r="F88" s="613"/>
      <c r="G88" s="613"/>
      <c r="H88" s="613"/>
      <c r="I88" s="613"/>
      <c r="J88" s="613"/>
      <c r="K88" s="613"/>
      <c r="L88" s="613"/>
      <c r="M88" s="614"/>
    </row>
    <row r="89" spans="1:15" s="403" customFormat="1" ht="15.75" customHeight="1" thickTop="1" thickBot="1" x14ac:dyDescent="0.25"/>
    <row r="90" spans="1:15" s="403" customFormat="1" ht="23.25" customHeight="1" thickTop="1" thickBot="1" x14ac:dyDescent="0.25">
      <c r="A90" s="403" t="s">
        <v>194</v>
      </c>
      <c r="D90" s="403" t="s">
        <v>319</v>
      </c>
      <c r="E90" s="757" t="str">
        <f>IF('Fiche 3-1'!K595&lt;&gt;"",'Fiche 3-1'!K595,"")</f>
        <v/>
      </c>
      <c r="F90" s="758"/>
      <c r="H90" s="830" t="s">
        <v>815</v>
      </c>
      <c r="I90" s="830"/>
      <c r="J90" s="185"/>
    </row>
    <row r="91" spans="1:15" s="403" customFormat="1" ht="9.9499999999999993" customHeight="1" thickTop="1" x14ac:dyDescent="0.2"/>
    <row r="92" spans="1:15" s="403" customFormat="1" ht="9.9499999999999993" customHeight="1" x14ac:dyDescent="0.2"/>
    <row r="93" spans="1:15" ht="15.95" customHeight="1" x14ac:dyDescent="0.2">
      <c r="A93" s="799" t="s">
        <v>70</v>
      </c>
      <c r="B93" s="624"/>
      <c r="C93" s="624"/>
      <c r="D93" s="624"/>
      <c r="E93" s="624"/>
      <c r="F93" s="624"/>
      <c r="G93" s="624"/>
      <c r="H93" s="624"/>
      <c r="I93" s="624"/>
      <c r="J93" s="624"/>
      <c r="K93" s="624"/>
      <c r="L93" s="624"/>
      <c r="M93" s="624"/>
      <c r="N93" s="624"/>
      <c r="O93" s="405"/>
    </row>
    <row r="94" spans="1:15" ht="9.9499999999999993" customHeight="1" x14ac:dyDescent="0.2">
      <c r="A94" s="252"/>
      <c r="B94" s="252"/>
      <c r="C94" s="252"/>
      <c r="D94" s="252"/>
      <c r="E94" s="252"/>
      <c r="F94" s="252"/>
      <c r="G94" s="252"/>
      <c r="H94" s="252"/>
      <c r="I94" s="252"/>
      <c r="J94" s="252"/>
      <c r="K94" s="252"/>
      <c r="L94" s="252"/>
      <c r="M94" s="252"/>
      <c r="N94" s="252"/>
      <c r="O94" s="252"/>
    </row>
    <row r="95" spans="1:15" ht="8.1" customHeight="1" x14ac:dyDescent="0.2">
      <c r="A95" s="288"/>
      <c r="B95" s="288"/>
      <c r="C95" s="288"/>
      <c r="D95" s="288"/>
      <c r="E95" s="288"/>
      <c r="F95" s="288"/>
      <c r="G95" s="288"/>
      <c r="H95" s="288"/>
      <c r="I95" s="288"/>
      <c r="J95" s="288"/>
      <c r="K95" s="288"/>
      <c r="L95" s="288"/>
      <c r="M95" s="288"/>
      <c r="N95" s="288"/>
    </row>
    <row r="96" spans="1:15" ht="20.100000000000001" customHeight="1" x14ac:dyDescent="0.2">
      <c r="A96" s="289" t="s">
        <v>71</v>
      </c>
      <c r="B96" s="288"/>
      <c r="C96" s="288"/>
      <c r="D96" s="740" t="str">
        <f>+IF('Fiche 3-1'!E133&lt;&gt;"",'Fiche 3-1'!E133,"")</f>
        <v/>
      </c>
      <c r="E96" s="741"/>
      <c r="F96" s="741"/>
      <c r="G96" s="741"/>
      <c r="H96" s="741"/>
      <c r="I96" s="741"/>
      <c r="J96" s="741"/>
      <c r="K96" s="741"/>
      <c r="L96" s="741"/>
      <c r="M96" s="742"/>
      <c r="N96" s="288"/>
    </row>
    <row r="97" spans="1:14" ht="8.1" customHeight="1" x14ac:dyDescent="0.2">
      <c r="A97" s="288"/>
      <c r="B97" s="288"/>
      <c r="C97" s="288"/>
      <c r="D97" s="288"/>
      <c r="E97" s="288"/>
      <c r="F97" s="288"/>
      <c r="G97" s="288"/>
      <c r="H97" s="288"/>
      <c r="I97" s="288"/>
      <c r="J97" s="288"/>
      <c r="K97" s="288"/>
      <c r="L97" s="288"/>
      <c r="M97" s="288"/>
      <c r="N97" s="288"/>
    </row>
    <row r="98" spans="1:14" ht="9.9499999999999993" customHeight="1" x14ac:dyDescent="0.2"/>
    <row r="99" spans="1:14" ht="47.25" customHeight="1" x14ac:dyDescent="0.2">
      <c r="A99" s="246" t="s">
        <v>17</v>
      </c>
      <c r="B99" s="743" t="str">
        <f>IF('Fiche 3-1'!C136&lt;&gt;"",'Fiche 3-1'!C136,"")</f>
        <v/>
      </c>
      <c r="C99" s="743"/>
      <c r="D99" s="743"/>
      <c r="E99" s="743"/>
      <c r="F99" s="743"/>
      <c r="G99" s="743"/>
      <c r="H99" s="743"/>
      <c r="I99" s="743"/>
      <c r="J99" s="743"/>
      <c r="K99" s="743"/>
      <c r="L99" s="743"/>
      <c r="M99" s="743"/>
      <c r="N99" s="743"/>
    </row>
    <row r="100" spans="1:14" ht="9.9499999999999993" customHeight="1" x14ac:dyDescent="0.2">
      <c r="A100" s="246"/>
      <c r="B100" s="249"/>
      <c r="C100" s="249"/>
      <c r="D100" s="249"/>
      <c r="E100" s="249"/>
      <c r="F100" s="249"/>
      <c r="G100" s="249"/>
      <c r="H100" s="249"/>
      <c r="I100" s="249"/>
      <c r="J100" s="249"/>
      <c r="K100" s="249"/>
      <c r="L100" s="249"/>
      <c r="M100" s="249"/>
      <c r="N100" s="249"/>
    </row>
    <row r="101" spans="1:14" x14ac:dyDescent="0.2">
      <c r="A101" s="262"/>
      <c r="B101" s="291"/>
      <c r="C101" s="249"/>
    </row>
    <row r="102" spans="1:14" ht="30" customHeight="1" thickBot="1" x14ac:dyDescent="0.25">
      <c r="E102" s="292">
        <v>2023</v>
      </c>
      <c r="F102" s="292">
        <v>2024</v>
      </c>
      <c r="G102" s="306"/>
      <c r="H102" s="306"/>
      <c r="I102" s="306"/>
    </row>
    <row r="103" spans="1:14" ht="20.100000000000001" customHeight="1" thickTop="1" thickBot="1" x14ac:dyDescent="0.25">
      <c r="B103" s="846" t="s">
        <v>74</v>
      </c>
      <c r="C103" s="846"/>
      <c r="D103" s="846"/>
      <c r="E103" s="201">
        <f>IF('Fiche 3-1'!E157&gt;0,'Fiche 3-1'!E157,"")</f>
        <v>1</v>
      </c>
      <c r="F103" s="202" t="str">
        <f>IF('Fiche 3-1'!F157&gt;0,'Fiche 3-1'!F157,"")</f>
        <v/>
      </c>
      <c r="G103" s="194">
        <f>SUM(E103:F103)</f>
        <v>1</v>
      </c>
      <c r="H103" s="186"/>
      <c r="I103" s="186"/>
      <c r="J103" s="325"/>
    </row>
    <row r="104" spans="1:14" ht="20.100000000000001" customHeight="1" thickTop="1" thickBot="1" x14ac:dyDescent="0.25">
      <c r="A104" s="262"/>
      <c r="B104" s="846" t="s">
        <v>797</v>
      </c>
      <c r="C104" s="846"/>
      <c r="D104" s="847"/>
      <c r="E104" s="431" t="str">
        <f>IF('Fiche 6-1_2023'!H102&gt;0,'Fiche 6-1_2023'!H102,"")</f>
        <v/>
      </c>
      <c r="F104" s="217"/>
      <c r="G104" s="194">
        <f>SUM(E104:F104)</f>
        <v>0</v>
      </c>
      <c r="H104" s="277"/>
      <c r="I104" s="277"/>
      <c r="J104" s="325"/>
    </row>
    <row r="105" spans="1:14" ht="20.100000000000001" customHeight="1" thickTop="1" x14ac:dyDescent="0.2">
      <c r="A105" s="262"/>
      <c r="B105" s="311"/>
      <c r="C105" s="277"/>
      <c r="D105" s="406"/>
      <c r="E105" s="181"/>
      <c r="F105" s="277"/>
      <c r="G105" s="299"/>
    </row>
    <row r="106" spans="1:14" ht="20.100000000000001" customHeight="1" x14ac:dyDescent="0.2">
      <c r="A106" s="262"/>
      <c r="B106" s="311"/>
      <c r="C106" s="277"/>
      <c r="D106" s="406"/>
      <c r="E106" s="181"/>
      <c r="F106" s="277"/>
      <c r="G106" s="299"/>
    </row>
    <row r="107" spans="1:14" ht="20.100000000000001" customHeight="1" thickBot="1" x14ac:dyDescent="0.25">
      <c r="A107" s="397" t="s">
        <v>240</v>
      </c>
      <c r="B107" s="311"/>
      <c r="C107" s="277"/>
      <c r="D107" s="277"/>
      <c r="E107" s="277"/>
      <c r="F107" s="277"/>
    </row>
    <row r="108" spans="1:14" ht="30" customHeight="1" thickTop="1" x14ac:dyDescent="0.2">
      <c r="A108" s="297"/>
      <c r="B108" s="581"/>
      <c r="C108" s="582"/>
      <c r="D108" s="582"/>
      <c r="E108" s="582"/>
      <c r="F108" s="582"/>
      <c r="G108" s="582"/>
      <c r="H108" s="582"/>
      <c r="I108" s="582"/>
      <c r="J108" s="582"/>
      <c r="K108" s="582"/>
      <c r="L108" s="582"/>
      <c r="M108" s="582"/>
      <c r="N108" s="583"/>
    </row>
    <row r="109" spans="1:14" ht="30" customHeight="1" x14ac:dyDescent="0.2">
      <c r="B109" s="584"/>
      <c r="C109" s="585"/>
      <c r="D109" s="585"/>
      <c r="E109" s="585"/>
      <c r="F109" s="585"/>
      <c r="G109" s="585"/>
      <c r="H109" s="585"/>
      <c r="I109" s="585"/>
      <c r="J109" s="585"/>
      <c r="K109" s="585"/>
      <c r="L109" s="585"/>
      <c r="M109" s="585"/>
      <c r="N109" s="586"/>
    </row>
    <row r="110" spans="1:14" ht="30" customHeight="1" thickBot="1" x14ac:dyDescent="0.25">
      <c r="B110" s="587"/>
      <c r="C110" s="588"/>
      <c r="D110" s="588"/>
      <c r="E110" s="588"/>
      <c r="F110" s="588"/>
      <c r="G110" s="588"/>
      <c r="H110" s="588"/>
      <c r="I110" s="588"/>
      <c r="J110" s="588"/>
      <c r="K110" s="588"/>
      <c r="L110" s="588"/>
      <c r="M110" s="588"/>
      <c r="N110" s="589"/>
    </row>
    <row r="111" spans="1:14" ht="9.9499999999999993" customHeight="1" thickTop="1" thickBot="1" x14ac:dyDescent="0.25">
      <c r="B111" s="298"/>
      <c r="C111" s="298"/>
      <c r="D111" s="298"/>
      <c r="E111" s="298"/>
      <c r="F111" s="298"/>
      <c r="G111" s="298"/>
      <c r="H111" s="298"/>
      <c r="I111" s="298"/>
      <c r="J111" s="298"/>
      <c r="K111" s="298"/>
      <c r="L111" s="298"/>
      <c r="M111" s="298"/>
      <c r="N111" s="298"/>
    </row>
    <row r="112" spans="1:14" ht="20.100000000000001" customHeight="1" thickTop="1" thickBot="1" x14ac:dyDescent="0.25">
      <c r="A112" s="246" t="s">
        <v>18</v>
      </c>
      <c r="D112" s="407" t="str">
        <f>IF('Fiche 3-1'!E160&lt;&gt;"",'Fiche 3-1'!E160,"")</f>
        <v/>
      </c>
      <c r="G112" s="246" t="s">
        <v>19</v>
      </c>
      <c r="I112" s="21"/>
    </row>
    <row r="113" spans="1:14" ht="9.9499999999999993" customHeight="1" thickTop="1" x14ac:dyDescent="0.2"/>
    <row r="114" spans="1:14" ht="13.5" thickBot="1" x14ac:dyDescent="0.25">
      <c r="A114" s="262" t="s">
        <v>20</v>
      </c>
    </row>
    <row r="115" spans="1:14" ht="35.1" customHeight="1" thickTop="1" x14ac:dyDescent="0.2">
      <c r="B115" s="581"/>
      <c r="C115" s="582"/>
      <c r="D115" s="582"/>
      <c r="E115" s="582"/>
      <c r="F115" s="582"/>
      <c r="G115" s="582"/>
      <c r="H115" s="582"/>
      <c r="I115" s="582"/>
      <c r="J115" s="582"/>
      <c r="K115" s="582"/>
      <c r="L115" s="582"/>
      <c r="M115" s="582"/>
      <c r="N115" s="583"/>
    </row>
    <row r="116" spans="1:14" ht="35.1" customHeight="1" x14ac:dyDescent="0.2">
      <c r="B116" s="584"/>
      <c r="C116" s="585"/>
      <c r="D116" s="585"/>
      <c r="E116" s="585"/>
      <c r="F116" s="585"/>
      <c r="G116" s="585"/>
      <c r="H116" s="585"/>
      <c r="I116" s="585"/>
      <c r="J116" s="585"/>
      <c r="K116" s="585"/>
      <c r="L116" s="585"/>
      <c r="M116" s="585"/>
      <c r="N116" s="586"/>
    </row>
    <row r="117" spans="1:14" s="255" customFormat="1" ht="35.1" customHeight="1" thickBot="1" x14ac:dyDescent="0.3">
      <c r="B117" s="587"/>
      <c r="C117" s="588"/>
      <c r="D117" s="588"/>
      <c r="E117" s="588"/>
      <c r="F117" s="588"/>
      <c r="G117" s="588"/>
      <c r="H117" s="588"/>
      <c r="I117" s="588"/>
      <c r="J117" s="588"/>
      <c r="K117" s="588"/>
      <c r="L117" s="588"/>
      <c r="M117" s="588"/>
      <c r="N117" s="589"/>
    </row>
    <row r="118" spans="1:14" s="284" customFormat="1" ht="9.9499999999999993" customHeight="1" thickTop="1" x14ac:dyDescent="0.25">
      <c r="B118" s="278"/>
      <c r="C118" s="278"/>
      <c r="D118" s="278"/>
      <c r="E118" s="278"/>
      <c r="F118" s="278"/>
      <c r="G118" s="278"/>
      <c r="H118" s="278"/>
      <c r="I118" s="278"/>
      <c r="J118" s="278"/>
      <c r="K118" s="278"/>
      <c r="L118" s="278"/>
      <c r="M118" s="278"/>
      <c r="N118" s="278"/>
    </row>
    <row r="119" spans="1:14" s="284" customFormat="1" ht="20.100000000000001" customHeight="1" thickBot="1" x14ac:dyDescent="0.3">
      <c r="A119" s="260" t="s">
        <v>301</v>
      </c>
      <c r="B119" s="278"/>
      <c r="C119" s="278"/>
      <c r="D119" s="278"/>
      <c r="E119" s="278"/>
      <c r="F119" s="278"/>
      <c r="G119" s="278"/>
      <c r="H119" s="278"/>
      <c r="I119" s="278"/>
      <c r="J119" s="278"/>
      <c r="K119" s="278"/>
      <c r="L119" s="278"/>
      <c r="M119" s="278"/>
      <c r="N119" s="278"/>
    </row>
    <row r="120" spans="1:14" s="284" customFormat="1" ht="35.1" customHeight="1" thickTop="1" x14ac:dyDescent="0.25">
      <c r="B120" s="581"/>
      <c r="C120" s="582"/>
      <c r="D120" s="582"/>
      <c r="E120" s="582"/>
      <c r="F120" s="582"/>
      <c r="G120" s="582"/>
      <c r="H120" s="582"/>
      <c r="I120" s="582"/>
      <c r="J120" s="582"/>
      <c r="K120" s="582"/>
      <c r="L120" s="582"/>
      <c r="M120" s="582"/>
      <c r="N120" s="583"/>
    </row>
    <row r="121" spans="1:14" s="284" customFormat="1" ht="35.1" customHeight="1" x14ac:dyDescent="0.25">
      <c r="B121" s="584"/>
      <c r="C121" s="585"/>
      <c r="D121" s="585"/>
      <c r="E121" s="585"/>
      <c r="F121" s="585"/>
      <c r="G121" s="585"/>
      <c r="H121" s="585"/>
      <c r="I121" s="585"/>
      <c r="J121" s="585"/>
      <c r="K121" s="585"/>
      <c r="L121" s="585"/>
      <c r="M121" s="585"/>
      <c r="N121" s="586"/>
    </row>
    <row r="122" spans="1:14" s="284" customFormat="1" ht="35.1" customHeight="1" thickBot="1" x14ac:dyDescent="0.3">
      <c r="B122" s="587"/>
      <c r="C122" s="588"/>
      <c r="D122" s="588"/>
      <c r="E122" s="588"/>
      <c r="F122" s="588"/>
      <c r="G122" s="588"/>
      <c r="H122" s="588"/>
      <c r="I122" s="588"/>
      <c r="J122" s="588"/>
      <c r="K122" s="588"/>
      <c r="L122" s="588"/>
      <c r="M122" s="588"/>
      <c r="N122" s="589"/>
    </row>
    <row r="123" spans="1:14" s="284" customFormat="1" ht="9.9499999999999993" customHeight="1" thickTop="1" x14ac:dyDescent="0.25">
      <c r="B123" s="278"/>
      <c r="C123" s="278"/>
      <c r="D123" s="278"/>
      <c r="E123" s="278"/>
      <c r="F123" s="278"/>
      <c r="G123" s="278"/>
      <c r="H123" s="278"/>
      <c r="I123" s="278"/>
      <c r="J123" s="278"/>
      <c r="K123" s="278"/>
      <c r="L123" s="278"/>
      <c r="M123" s="278"/>
      <c r="N123" s="278"/>
    </row>
    <row r="124" spans="1:14" s="284" customFormat="1" ht="9.9499999999999993" customHeight="1" x14ac:dyDescent="0.25">
      <c r="B124" s="278"/>
      <c r="C124" s="278"/>
      <c r="D124" s="278"/>
      <c r="E124" s="278"/>
      <c r="F124" s="278"/>
      <c r="G124" s="278"/>
      <c r="H124" s="278"/>
      <c r="I124" s="278"/>
      <c r="J124" s="278"/>
      <c r="K124" s="278"/>
      <c r="L124" s="278"/>
      <c r="M124" s="278"/>
      <c r="N124" s="278"/>
    </row>
    <row r="125" spans="1:14" s="284" customFormat="1" ht="20.100000000000001" customHeight="1" x14ac:dyDescent="0.25">
      <c r="A125" s="260" t="s">
        <v>241</v>
      </c>
      <c r="B125" s="278"/>
      <c r="C125" s="278"/>
      <c r="D125" s="278"/>
      <c r="E125" s="408"/>
      <c r="F125" s="396"/>
      <c r="G125" s="278"/>
      <c r="H125" s="408"/>
      <c r="I125" s="278"/>
      <c r="J125" s="409"/>
      <c r="K125" s="296"/>
      <c r="L125" s="845"/>
      <c r="M125" s="845"/>
      <c r="N125" s="296"/>
    </row>
    <row r="126" spans="1:14" s="284" customFormat="1" ht="9.75" customHeight="1" x14ac:dyDescent="0.25">
      <c r="B126" s="278"/>
      <c r="C126" s="278"/>
      <c r="D126" s="278"/>
      <c r="E126" s="278"/>
      <c r="F126" s="278"/>
      <c r="G126" s="278"/>
      <c r="H126" s="278"/>
      <c r="I126" s="278"/>
      <c r="J126" s="278"/>
      <c r="K126" s="278"/>
      <c r="L126" s="278"/>
      <c r="M126" s="278"/>
      <c r="N126" s="278"/>
    </row>
    <row r="127" spans="1:14" s="284" customFormat="1" ht="20.100000000000001" customHeight="1" thickBot="1" x14ac:dyDescent="0.3">
      <c r="B127" s="278"/>
      <c r="C127" s="292">
        <v>2023</v>
      </c>
      <c r="D127" s="317">
        <v>2024</v>
      </c>
      <c r="E127" s="432"/>
      <c r="F127" s="306"/>
      <c r="G127" s="306"/>
      <c r="H127" s="278"/>
      <c r="I127" s="278"/>
      <c r="J127" s="278"/>
      <c r="K127" s="278"/>
      <c r="L127" s="278"/>
      <c r="M127" s="278"/>
      <c r="N127" s="278"/>
    </row>
    <row r="128" spans="1:14" s="284" customFormat="1" ht="20.100000000000001" customHeight="1" thickTop="1" thickBot="1" x14ac:dyDescent="0.3">
      <c r="B128" s="433" t="s">
        <v>239</v>
      </c>
      <c r="C128" s="201">
        <f>IF('Fiche 3-1'!F142&gt;0,'Fiche 3-1'!F142,"")</f>
        <v>1</v>
      </c>
      <c r="D128" s="215" t="str">
        <f>IF('Fiche 3-1'!G142&gt;0,'Fiche 3-1'!G142,"")</f>
        <v/>
      </c>
      <c r="E128" s="194">
        <f>SUM(C128:D128)</f>
        <v>1</v>
      </c>
      <c r="F128" s="187"/>
      <c r="G128" s="187"/>
      <c r="H128" s="434"/>
      <c r="I128" s="278"/>
      <c r="J128" s="278"/>
      <c r="K128" s="278"/>
      <c r="L128" s="278"/>
      <c r="M128" s="278"/>
      <c r="N128" s="278"/>
    </row>
    <row r="129" spans="1:14" s="284" customFormat="1" ht="20.100000000000001" customHeight="1" thickTop="1" thickBot="1" x14ac:dyDescent="0.3">
      <c r="B129" s="433" t="s">
        <v>799</v>
      </c>
      <c r="C129" s="201" t="str">
        <f>IF('Fiche 6-1_2023'!I121&gt;0,'Fiche 6-1_2023'!I121,"")</f>
        <v/>
      </c>
      <c r="D129" s="216"/>
      <c r="E129" s="194">
        <f t="shared" ref="E129:E131" si="0">SUM(C129:D129)</f>
        <v>0</v>
      </c>
      <c r="F129" s="187"/>
      <c r="G129" s="187"/>
      <c r="H129" s="434"/>
      <c r="I129" s="278"/>
      <c r="J129" s="278"/>
      <c r="K129" s="278"/>
      <c r="L129" s="278"/>
      <c r="M129" s="278"/>
      <c r="N129" s="278"/>
    </row>
    <row r="130" spans="1:14" s="284" customFormat="1" ht="20.100000000000001" customHeight="1" thickTop="1" thickBot="1" x14ac:dyDescent="0.3">
      <c r="B130" s="435" t="s">
        <v>333</v>
      </c>
      <c r="C130" s="201" t="str">
        <f>IF('Fiche 6-1_2023'!K121&gt;0,'Fiche 6-1_2023'!K121,"")</f>
        <v/>
      </c>
      <c r="D130" s="216"/>
      <c r="E130" s="194">
        <f t="shared" si="0"/>
        <v>0</v>
      </c>
      <c r="F130" s="187"/>
      <c r="G130" s="187"/>
      <c r="H130" s="434"/>
      <c r="I130" s="278"/>
      <c r="J130" s="278"/>
      <c r="K130" s="278"/>
      <c r="L130" s="278"/>
      <c r="M130" s="278"/>
      <c r="N130" s="278"/>
    </row>
    <row r="131" spans="1:14" s="284" customFormat="1" ht="37.5" customHeight="1" thickTop="1" thickBot="1" x14ac:dyDescent="0.3">
      <c r="B131" s="436" t="s">
        <v>334</v>
      </c>
      <c r="C131" s="201" t="str">
        <f>IF('Fiche 6-1_2023'!N121&gt;0,'Fiche 6-1_2023'!N121,"")</f>
        <v/>
      </c>
      <c r="D131" s="216"/>
      <c r="E131" s="194">
        <f t="shared" si="0"/>
        <v>0</v>
      </c>
      <c r="F131" s="187"/>
      <c r="G131" s="187"/>
      <c r="H131" s="434"/>
      <c r="I131" s="278"/>
      <c r="J131" s="278"/>
      <c r="K131" s="278"/>
      <c r="L131" s="278"/>
      <c r="M131" s="278"/>
      <c r="N131" s="278"/>
    </row>
    <row r="132" spans="1:14" s="284" customFormat="1" ht="9.9499999999999993" customHeight="1" thickTop="1" x14ac:dyDescent="0.25">
      <c r="B132" s="278"/>
      <c r="C132" s="278"/>
      <c r="D132" s="278"/>
      <c r="E132" s="278"/>
      <c r="F132" s="278"/>
      <c r="G132" s="278"/>
      <c r="H132" s="278"/>
      <c r="I132" s="278"/>
      <c r="J132" s="278"/>
      <c r="K132" s="278"/>
      <c r="L132" s="278"/>
      <c r="M132" s="278"/>
      <c r="N132" s="278"/>
    </row>
    <row r="133" spans="1:14" s="284" customFormat="1" ht="9.9499999999999993" customHeight="1" x14ac:dyDescent="0.25">
      <c r="B133" s="278"/>
      <c r="C133" s="278"/>
      <c r="D133" s="278"/>
      <c r="E133" s="278"/>
      <c r="F133" s="278"/>
      <c r="G133" s="278"/>
      <c r="H133" s="278"/>
      <c r="I133" s="278"/>
      <c r="J133" s="278"/>
      <c r="K133" s="278"/>
      <c r="L133" s="278"/>
      <c r="M133" s="278"/>
      <c r="N133" s="278"/>
    </row>
    <row r="134" spans="1:14" s="284" customFormat="1" ht="20.100000000000001" customHeight="1" thickBot="1" x14ac:dyDescent="0.3">
      <c r="A134" s="410" t="s">
        <v>243</v>
      </c>
      <c r="B134" s="307"/>
      <c r="C134" s="307"/>
      <c r="D134" s="307"/>
      <c r="E134" s="307"/>
      <c r="F134" s="307"/>
      <c r="G134" s="307"/>
      <c r="H134" s="307"/>
      <c r="I134" s="307"/>
      <c r="J134" s="307"/>
      <c r="K134" s="278"/>
      <c r="L134" s="278"/>
      <c r="M134" s="278"/>
      <c r="N134" s="278"/>
    </row>
    <row r="135" spans="1:14" s="284" customFormat="1" ht="35.1" customHeight="1" thickTop="1" x14ac:dyDescent="0.25">
      <c r="A135" s="307"/>
      <c r="B135" s="581"/>
      <c r="C135" s="582"/>
      <c r="D135" s="582"/>
      <c r="E135" s="582"/>
      <c r="F135" s="582"/>
      <c r="G135" s="582"/>
      <c r="H135" s="582"/>
      <c r="I135" s="582"/>
      <c r="J135" s="582"/>
      <c r="K135" s="582"/>
      <c r="L135" s="582"/>
      <c r="M135" s="582"/>
      <c r="N135" s="583"/>
    </row>
    <row r="136" spans="1:14" s="284" customFormat="1" ht="35.1" customHeight="1" x14ac:dyDescent="0.25">
      <c r="A136" s="307"/>
      <c r="B136" s="584"/>
      <c r="C136" s="585"/>
      <c r="D136" s="585"/>
      <c r="E136" s="585"/>
      <c r="F136" s="585"/>
      <c r="G136" s="585"/>
      <c r="H136" s="585"/>
      <c r="I136" s="585"/>
      <c r="J136" s="585"/>
      <c r="K136" s="585"/>
      <c r="L136" s="585"/>
      <c r="M136" s="585"/>
      <c r="N136" s="586"/>
    </row>
    <row r="137" spans="1:14" ht="35.1" customHeight="1" thickBot="1" x14ac:dyDescent="0.25">
      <c r="A137" s="307"/>
      <c r="B137" s="587"/>
      <c r="C137" s="588"/>
      <c r="D137" s="588"/>
      <c r="E137" s="588"/>
      <c r="F137" s="588"/>
      <c r="G137" s="588"/>
      <c r="H137" s="588"/>
      <c r="I137" s="588"/>
      <c r="J137" s="588"/>
      <c r="K137" s="588"/>
      <c r="L137" s="588"/>
      <c r="M137" s="588"/>
      <c r="N137" s="589"/>
    </row>
    <row r="138" spans="1:14" s="283" customFormat="1" ht="20.100000000000001" customHeight="1" thickTop="1" x14ac:dyDescent="0.2">
      <c r="A138" s="307"/>
      <c r="B138" s="307"/>
      <c r="C138" s="307"/>
      <c r="D138" s="307"/>
      <c r="E138" s="307"/>
      <c r="F138" s="307"/>
      <c r="G138" s="307"/>
      <c r="H138" s="307"/>
      <c r="I138" s="307"/>
      <c r="J138" s="307"/>
      <c r="K138" s="239"/>
      <c r="L138" s="239"/>
      <c r="M138" s="239"/>
      <c r="N138" s="239"/>
    </row>
    <row r="139" spans="1:14" s="283" customFormat="1" ht="20.100000000000001" customHeight="1" x14ac:dyDescent="0.2">
      <c r="A139" s="260" t="s">
        <v>321</v>
      </c>
      <c r="B139" s="239"/>
      <c r="C139" s="239"/>
      <c r="D139" s="239"/>
      <c r="E139" s="239"/>
      <c r="F139" s="239"/>
      <c r="G139" s="239"/>
      <c r="H139" s="239"/>
      <c r="I139" s="239"/>
      <c r="J139" s="239"/>
      <c r="K139" s="239"/>
      <c r="L139" s="239"/>
      <c r="M139" s="239"/>
      <c r="N139" s="239"/>
    </row>
    <row r="140" spans="1:14" s="283" customFormat="1" ht="9.9499999999999993" customHeight="1" x14ac:dyDescent="0.2">
      <c r="A140" s="239"/>
      <c r="B140" s="239"/>
      <c r="C140" s="239"/>
      <c r="D140" s="239"/>
      <c r="E140" s="239"/>
      <c r="F140" s="239"/>
      <c r="G140" s="239"/>
      <c r="H140" s="239"/>
      <c r="I140" s="239"/>
      <c r="J140" s="239"/>
      <c r="K140" s="239"/>
      <c r="L140" s="239"/>
      <c r="M140" s="239"/>
      <c r="N140" s="239"/>
    </row>
    <row r="141" spans="1:14" s="283" customFormat="1" ht="29.25" customHeight="1" thickBot="1" x14ac:dyDescent="0.25">
      <c r="A141" s="239"/>
      <c r="B141" s="307"/>
      <c r="C141" s="307"/>
      <c r="D141" s="600" t="s">
        <v>314</v>
      </c>
      <c r="E141" s="600"/>
      <c r="F141" s="600" t="s">
        <v>320</v>
      </c>
      <c r="G141" s="600"/>
      <c r="H141" s="600" t="s">
        <v>315</v>
      </c>
      <c r="I141" s="600"/>
      <c r="J141" s="800" t="s">
        <v>232</v>
      </c>
      <c r="K141" s="801"/>
      <c r="L141" s="801"/>
      <c r="M141" s="801"/>
      <c r="N141" s="802"/>
    </row>
    <row r="142" spans="1:14" s="283" customFormat="1" ht="35.1" customHeight="1" thickTop="1" thickBot="1" x14ac:dyDescent="0.25">
      <c r="A142" s="239"/>
      <c r="B142" s="744"/>
      <c r="C142" s="744"/>
      <c r="D142" s="739">
        <f>IF('Fiche 3-1'!D189&lt;&gt;"",'Fiche 3-1'!D189,"")</f>
        <v>1</v>
      </c>
      <c r="E142" s="739"/>
      <c r="F142" s="739" t="str">
        <f>IF('Fiche 3-1'!G189&lt;&gt;"",'Fiche 3-1'!G189,"")</f>
        <v/>
      </c>
      <c r="G142" s="739"/>
      <c r="H142" s="614"/>
      <c r="I142" s="577"/>
      <c r="J142" s="578"/>
      <c r="K142" s="579"/>
      <c r="L142" s="579"/>
      <c r="M142" s="579"/>
      <c r="N142" s="580"/>
    </row>
    <row r="143" spans="1:14" s="283" customFormat="1" ht="35.1" customHeight="1" thickTop="1" thickBot="1" x14ac:dyDescent="0.25">
      <c r="A143" s="239"/>
      <c r="B143" s="744"/>
      <c r="C143" s="745"/>
      <c r="D143" s="739">
        <f>IF('Fiche 3-1'!D190&lt;&gt;"",'Fiche 3-1'!D190,"")</f>
        <v>2</v>
      </c>
      <c r="E143" s="739"/>
      <c r="F143" s="739" t="str">
        <f>IF('Fiche 3-1'!G190&lt;&gt;"",'Fiche 3-1'!G190,"")</f>
        <v/>
      </c>
      <c r="G143" s="739"/>
      <c r="H143" s="614"/>
      <c r="I143" s="577"/>
      <c r="J143" s="578"/>
      <c r="K143" s="579"/>
      <c r="L143" s="579"/>
      <c r="M143" s="579"/>
      <c r="N143" s="580"/>
    </row>
    <row r="144" spans="1:14" s="283" customFormat="1" ht="35.1" customHeight="1" thickTop="1" thickBot="1" x14ac:dyDescent="0.25">
      <c r="A144" s="239"/>
      <c r="B144" s="744"/>
      <c r="C144" s="745"/>
      <c r="D144" s="739">
        <f>IF('Fiche 3-1'!D191&lt;&gt;"",'Fiche 3-1'!D191,"")</f>
        <v>3</v>
      </c>
      <c r="E144" s="739"/>
      <c r="F144" s="739" t="str">
        <f>IF('Fiche 3-1'!G191&lt;&gt;"",'Fiche 3-1'!G191,"")</f>
        <v/>
      </c>
      <c r="G144" s="739"/>
      <c r="H144" s="614"/>
      <c r="I144" s="577"/>
      <c r="J144" s="578"/>
      <c r="K144" s="579"/>
      <c r="L144" s="579"/>
      <c r="M144" s="579"/>
      <c r="N144" s="580"/>
    </row>
    <row r="145" spans="1:14" s="277" customFormat="1" ht="9" customHeight="1" thickTop="1" x14ac:dyDescent="0.2">
      <c r="A145" s="239"/>
      <c r="B145" s="278"/>
      <c r="C145" s="411"/>
      <c r="D145" s="275"/>
      <c r="E145" s="275"/>
      <c r="F145" s="275"/>
      <c r="G145" s="275"/>
      <c r="H145" s="275"/>
      <c r="I145" s="275"/>
      <c r="J145" s="275"/>
      <c r="K145" s="275"/>
      <c r="L145" s="311"/>
      <c r="M145" s="239"/>
      <c r="N145" s="239"/>
    </row>
    <row r="146" spans="1:14" s="283" customFormat="1" ht="9.9499999999999993" customHeight="1" x14ac:dyDescent="0.2">
      <c r="A146" s="412" t="s">
        <v>312</v>
      </c>
      <c r="B146" s="309"/>
      <c r="C146" s="309"/>
      <c r="D146" s="310"/>
      <c r="E146" s="310"/>
      <c r="F146" s="310"/>
      <c r="G146" s="310"/>
      <c r="H146" s="310"/>
      <c r="I146" s="310"/>
      <c r="J146" s="311"/>
      <c r="K146" s="311"/>
      <c r="L146" s="311"/>
      <c r="M146" s="239"/>
      <c r="N146" s="239"/>
    </row>
    <row r="147" spans="1:14" s="283" customFormat="1" ht="9.9499999999999993" customHeight="1" x14ac:dyDescent="0.2">
      <c r="A147" s="239"/>
      <c r="B147" s="309"/>
      <c r="C147" s="309"/>
      <c r="D147" s="310"/>
      <c r="E147" s="310"/>
      <c r="F147" s="310"/>
      <c r="G147" s="310"/>
      <c r="H147" s="310"/>
      <c r="I147" s="310"/>
      <c r="J147" s="311"/>
      <c r="K147" s="311"/>
      <c r="L147" s="311"/>
      <c r="M147" s="239"/>
      <c r="N147" s="239"/>
    </row>
    <row r="148" spans="1:14" s="283" customFormat="1" ht="9.9499999999999993" customHeight="1" x14ac:dyDescent="0.2">
      <c r="A148" s="239"/>
      <c r="B148" s="309"/>
      <c r="C148" s="309"/>
      <c r="D148" s="310"/>
      <c r="E148" s="310"/>
      <c r="F148" s="310"/>
      <c r="G148" s="310"/>
      <c r="H148" s="310"/>
      <c r="I148" s="310"/>
      <c r="J148" s="311"/>
      <c r="K148" s="311"/>
      <c r="L148" s="311"/>
      <c r="M148" s="239"/>
      <c r="N148" s="239"/>
    </row>
    <row r="149" spans="1:14" s="284" customFormat="1" ht="20.100000000000001" customHeight="1" x14ac:dyDescent="0.25">
      <c r="A149" s="246" t="s">
        <v>345</v>
      </c>
      <c r="B149" s="275"/>
      <c r="C149" s="275"/>
      <c r="D149" s="278"/>
      <c r="E149" s="408" t="str">
        <f>IF('Fiche 3-1'!F169&gt;0,'Fiche 3-1'!F169,"")</f>
        <v/>
      </c>
      <c r="F149" s="396"/>
      <c r="G149" s="278"/>
      <c r="H149" s="408"/>
      <c r="I149" s="278"/>
      <c r="J149" s="409"/>
      <c r="K149" s="184"/>
      <c r="L149" s="275"/>
      <c r="M149" s="275"/>
      <c r="N149" s="275"/>
    </row>
    <row r="150" spans="1:14" s="284" customFormat="1" ht="20.100000000000001" customHeight="1" x14ac:dyDescent="0.25">
      <c r="A150" s="246"/>
      <c r="B150" s="275"/>
      <c r="C150" s="275"/>
      <c r="D150" s="275"/>
      <c r="E150" s="306"/>
      <c r="F150" s="275"/>
      <c r="G150" s="251"/>
      <c r="H150" s="275"/>
      <c r="I150" s="275"/>
      <c r="J150" s="409"/>
      <c r="K150" s="184"/>
      <c r="L150" s="275"/>
      <c r="M150" s="275"/>
      <c r="N150" s="275"/>
    </row>
    <row r="151" spans="1:14" s="284" customFormat="1" ht="20.100000000000001" customHeight="1" thickBot="1" x14ac:dyDescent="0.3">
      <c r="A151" s="246"/>
      <c r="B151" s="278"/>
      <c r="C151" s="292">
        <v>2023</v>
      </c>
      <c r="D151" s="292">
        <v>2024</v>
      </c>
      <c r="E151" s="306"/>
      <c r="F151" s="306"/>
      <c r="G151" s="306"/>
      <c r="H151" s="275"/>
      <c r="I151" s="275"/>
      <c r="J151" s="409"/>
      <c r="K151" s="184"/>
      <c r="L151" s="275"/>
      <c r="M151" s="275"/>
      <c r="N151" s="275"/>
    </row>
    <row r="152" spans="1:14" s="284" customFormat="1" ht="20.100000000000001" customHeight="1" thickTop="1" thickBot="1" x14ac:dyDescent="0.3">
      <c r="A152" s="246"/>
      <c r="B152" s="437" t="s">
        <v>239</v>
      </c>
      <c r="C152" s="198" t="str">
        <f>IF('Fiche 3-1'!F169&gt;0,'Fiche 3-1'!F169,"")</f>
        <v/>
      </c>
      <c r="D152" s="199" t="str">
        <f>IF('Fiche 3-1'!G169&gt;0,'Fiche 3-1'!G169,"")</f>
        <v/>
      </c>
      <c r="E152" s="184">
        <f>SUM(C152:D152)</f>
        <v>0</v>
      </c>
      <c r="F152" s="187"/>
      <c r="G152" s="187"/>
      <c r="H152" s="315"/>
      <c r="I152" s="275"/>
      <c r="J152" s="409"/>
      <c r="K152" s="184"/>
      <c r="L152" s="275"/>
      <c r="M152" s="275"/>
      <c r="N152" s="275"/>
    </row>
    <row r="153" spans="1:14" s="284" customFormat="1" ht="20.100000000000001" customHeight="1" thickTop="1" thickBot="1" x14ac:dyDescent="0.3">
      <c r="A153" s="246"/>
      <c r="B153" s="437" t="s">
        <v>799</v>
      </c>
      <c r="C153" s="198"/>
      <c r="D153" s="200"/>
      <c r="E153" s="184">
        <f>SUM(C153:D153)</f>
        <v>0</v>
      </c>
      <c r="F153" s="187"/>
      <c r="G153" s="187"/>
      <c r="H153" s="315"/>
      <c r="I153" s="275"/>
      <c r="J153" s="409"/>
      <c r="K153" s="184"/>
      <c r="L153" s="275"/>
      <c r="M153" s="275"/>
      <c r="N153" s="275"/>
    </row>
    <row r="154" spans="1:14" s="284" customFormat="1" ht="20.100000000000001" customHeight="1" thickTop="1" x14ac:dyDescent="0.25">
      <c r="A154" s="246"/>
      <c r="B154" s="275"/>
      <c r="C154" s="275"/>
      <c r="D154" s="275"/>
      <c r="E154" s="275"/>
      <c r="F154" s="275"/>
      <c r="G154" s="251"/>
      <c r="H154" s="275"/>
      <c r="I154" s="275"/>
      <c r="J154" s="409"/>
      <c r="K154" s="184"/>
      <c r="L154" s="275"/>
      <c r="M154" s="275"/>
      <c r="N154" s="275"/>
    </row>
    <row r="155" spans="1:14" ht="9.9499999999999993" customHeight="1" thickBot="1" x14ac:dyDescent="0.25"/>
    <row r="156" spans="1:14" s="283" customFormat="1" ht="20.100000000000001" hidden="1" customHeight="1" x14ac:dyDescent="0.2">
      <c r="A156" s="260" t="s">
        <v>276</v>
      </c>
      <c r="B156" s="239"/>
      <c r="C156" s="239"/>
      <c r="D156" s="239"/>
      <c r="E156" s="239"/>
      <c r="F156" s="239"/>
      <c r="G156" s="239"/>
      <c r="H156" s="239"/>
      <c r="I156" s="239"/>
      <c r="J156" s="239"/>
      <c r="K156" s="239"/>
      <c r="L156" s="239"/>
      <c r="M156" s="239"/>
      <c r="N156" s="239"/>
    </row>
    <row r="157" spans="1:14" s="283" customFormat="1" ht="20.100000000000001" hidden="1" customHeight="1" x14ac:dyDescent="0.2">
      <c r="A157" s="413"/>
      <c r="B157" s="812"/>
      <c r="C157" s="747"/>
      <c r="D157" s="747"/>
      <c r="E157" s="747"/>
      <c r="F157" s="747"/>
      <c r="G157" s="747"/>
      <c r="H157" s="747"/>
      <c r="I157" s="747"/>
      <c r="J157" s="748"/>
      <c r="K157" s="239"/>
      <c r="L157" s="239"/>
      <c r="M157" s="239"/>
      <c r="N157" s="239"/>
    </row>
    <row r="158" spans="1:14" s="283" customFormat="1" ht="20.100000000000001" hidden="1" customHeight="1" x14ac:dyDescent="0.2">
      <c r="A158" s="239"/>
      <c r="B158" s="239"/>
      <c r="C158" s="239"/>
      <c r="D158" s="239"/>
      <c r="E158" s="239"/>
      <c r="F158" s="239"/>
      <c r="G158" s="239"/>
      <c r="H158" s="239"/>
      <c r="I158" s="239"/>
      <c r="J158" s="239"/>
      <c r="K158" s="239"/>
      <c r="L158" s="239"/>
      <c r="M158" s="239"/>
      <c r="N158" s="239"/>
    </row>
    <row r="159" spans="1:14" s="283" customFormat="1" ht="35.1" customHeight="1" thickTop="1" x14ac:dyDescent="0.2">
      <c r="A159" s="246" t="s">
        <v>346</v>
      </c>
      <c r="B159" s="246"/>
      <c r="C159" s="246"/>
      <c r="D159" s="239"/>
      <c r="E159" s="813"/>
      <c r="F159" s="814"/>
      <c r="G159" s="814"/>
      <c r="H159" s="814"/>
      <c r="I159" s="814"/>
      <c r="J159" s="814"/>
      <c r="K159" s="814"/>
      <c r="L159" s="814"/>
      <c r="M159" s="814"/>
      <c r="N159" s="815"/>
    </row>
    <row r="160" spans="1:14" s="283" customFormat="1" ht="35.1" customHeight="1" x14ac:dyDescent="0.2">
      <c r="A160" s="239"/>
      <c r="B160" s="239"/>
      <c r="C160" s="239"/>
      <c r="D160" s="239"/>
      <c r="E160" s="816"/>
      <c r="F160" s="817"/>
      <c r="G160" s="817"/>
      <c r="H160" s="817"/>
      <c r="I160" s="817"/>
      <c r="J160" s="817"/>
      <c r="K160" s="817"/>
      <c r="L160" s="817"/>
      <c r="M160" s="817"/>
      <c r="N160" s="818"/>
    </row>
    <row r="161" spans="1:15" s="283" customFormat="1" ht="35.1" customHeight="1" thickBot="1" x14ac:dyDescent="0.25">
      <c r="A161" s="239"/>
      <c r="B161" s="239"/>
      <c r="C161" s="239"/>
      <c r="D161" s="239"/>
      <c r="E161" s="819"/>
      <c r="F161" s="820"/>
      <c r="G161" s="820"/>
      <c r="H161" s="820"/>
      <c r="I161" s="820"/>
      <c r="J161" s="820"/>
      <c r="K161" s="820"/>
      <c r="L161" s="820"/>
      <c r="M161" s="820"/>
      <c r="N161" s="821"/>
    </row>
    <row r="162" spans="1:15" s="283" customFormat="1" ht="9.9499999999999993" customHeight="1" x14ac:dyDescent="0.2">
      <c r="A162" s="239"/>
      <c r="B162" s="309"/>
      <c r="C162" s="309"/>
      <c r="D162" s="310"/>
      <c r="E162" s="310"/>
      <c r="F162" s="310"/>
      <c r="G162" s="310"/>
      <c r="H162" s="310"/>
      <c r="I162" s="310"/>
      <c r="J162" s="311"/>
      <c r="K162" s="311"/>
      <c r="L162" s="311"/>
      <c r="M162" s="239"/>
      <c r="N162" s="239"/>
    </row>
    <row r="163" spans="1:15" ht="9.9499999999999993" customHeight="1" x14ac:dyDescent="0.2"/>
    <row r="164" spans="1:15" ht="14.25" x14ac:dyDescent="0.2">
      <c r="A164" s="288"/>
      <c r="B164" s="288"/>
      <c r="C164" s="288"/>
      <c r="D164" s="288"/>
      <c r="E164" s="288"/>
      <c r="F164" s="288"/>
      <c r="G164" s="288"/>
      <c r="H164" s="288"/>
      <c r="I164" s="288"/>
      <c r="J164" s="288"/>
      <c r="K164" s="288"/>
      <c r="L164" s="288"/>
      <c r="M164" s="288"/>
      <c r="N164" s="288"/>
      <c r="O164" s="252"/>
    </row>
    <row r="165" spans="1:15" ht="14.25" x14ac:dyDescent="0.2">
      <c r="A165" s="289" t="s">
        <v>184</v>
      </c>
      <c r="B165" s="288"/>
      <c r="C165" s="288"/>
      <c r="D165" s="740" t="str">
        <f>IF('Fiche 3-1'!E197&lt;&gt;"",'Fiche 3-1'!E197,"")</f>
        <v/>
      </c>
      <c r="E165" s="741"/>
      <c r="F165" s="741"/>
      <c r="G165" s="741"/>
      <c r="H165" s="741"/>
      <c r="I165" s="741"/>
      <c r="J165" s="741"/>
      <c r="K165" s="741"/>
      <c r="L165" s="741"/>
      <c r="M165" s="742"/>
      <c r="N165" s="288"/>
      <c r="O165" s="252"/>
    </row>
    <row r="166" spans="1:15" ht="14.25" x14ac:dyDescent="0.2">
      <c r="A166" s="288"/>
      <c r="B166" s="288"/>
      <c r="C166" s="288"/>
      <c r="D166" s="288"/>
      <c r="E166" s="288"/>
      <c r="F166" s="288"/>
      <c r="G166" s="288"/>
      <c r="H166" s="288"/>
      <c r="I166" s="288"/>
      <c r="J166" s="288"/>
      <c r="K166" s="288"/>
      <c r="L166" s="288"/>
      <c r="M166" s="288"/>
      <c r="N166" s="288"/>
      <c r="O166" s="252"/>
    </row>
    <row r="167" spans="1:15" ht="14.25" x14ac:dyDescent="0.2">
      <c r="A167" s="252"/>
      <c r="B167" s="252"/>
      <c r="C167" s="252"/>
      <c r="D167" s="252"/>
      <c r="E167" s="252"/>
      <c r="F167" s="252"/>
      <c r="G167" s="252"/>
      <c r="H167" s="252"/>
      <c r="I167" s="252"/>
      <c r="J167" s="252"/>
      <c r="K167" s="252"/>
      <c r="L167" s="252"/>
      <c r="M167" s="252"/>
      <c r="N167" s="252"/>
      <c r="O167" s="252"/>
    </row>
    <row r="168" spans="1:15" s="277" customFormat="1" ht="50.1" customHeight="1" x14ac:dyDescent="0.2">
      <c r="A168" s="246" t="s">
        <v>17</v>
      </c>
      <c r="B168" s="743" t="str">
        <f>IF('Fiche 3-1'!C200&lt;&gt;"",'Fiche 3-1'!C200,"")</f>
        <v/>
      </c>
      <c r="C168" s="743"/>
      <c r="D168" s="743"/>
      <c r="E168" s="743"/>
      <c r="F168" s="743"/>
      <c r="G168" s="743"/>
      <c r="H168" s="743"/>
      <c r="I168" s="743"/>
      <c r="J168" s="743"/>
      <c r="K168" s="743"/>
      <c r="L168" s="743"/>
      <c r="M168" s="743"/>
      <c r="N168" s="743"/>
      <c r="O168" s="320"/>
    </row>
    <row r="169" spans="1:15" ht="9.9499999999999993" customHeight="1" x14ac:dyDescent="0.2">
      <c r="A169" s="246"/>
      <c r="B169" s="249"/>
      <c r="C169" s="249"/>
      <c r="D169" s="249"/>
      <c r="E169" s="249"/>
      <c r="F169" s="249"/>
      <c r="G169" s="249"/>
      <c r="H169" s="249"/>
      <c r="I169" s="249"/>
      <c r="J169" s="249"/>
      <c r="K169" s="249"/>
      <c r="L169" s="249"/>
      <c r="M169" s="249"/>
      <c r="N169" s="249"/>
    </row>
    <row r="170" spans="1:15" x14ac:dyDescent="0.2">
      <c r="A170" s="262"/>
      <c r="B170" s="291"/>
      <c r="C170" s="249"/>
    </row>
    <row r="171" spans="1:15" ht="30" customHeight="1" thickBot="1" x14ac:dyDescent="0.25">
      <c r="E171" s="292">
        <v>2023</v>
      </c>
      <c r="F171" s="292">
        <v>2024</v>
      </c>
      <c r="G171" s="306"/>
      <c r="H171" s="306"/>
      <c r="I171" s="306"/>
    </row>
    <row r="172" spans="1:15" ht="20.100000000000001" customHeight="1" thickTop="1" thickBot="1" x14ac:dyDescent="0.25">
      <c r="B172" s="846" t="s">
        <v>74</v>
      </c>
      <c r="C172" s="846"/>
      <c r="D172" s="846"/>
      <c r="E172" s="201">
        <f>IF('Fiche 3-1'!E218&gt;0,'Fiche 3-1'!E218,"")</f>
        <v>2</v>
      </c>
      <c r="F172" s="202" t="str">
        <f>IF('Fiche 3-1'!F218&gt;0,'Fiche 3-1'!F218,"")</f>
        <v/>
      </c>
      <c r="G172" s="195">
        <f>SUM(E172:F172)</f>
        <v>2</v>
      </c>
      <c r="H172" s="186"/>
      <c r="I172" s="186"/>
      <c r="J172" s="325"/>
    </row>
    <row r="173" spans="1:15" ht="20.100000000000001" customHeight="1" thickTop="1" thickBot="1" x14ac:dyDescent="0.25">
      <c r="A173" s="262"/>
      <c r="B173" s="846" t="s">
        <v>797</v>
      </c>
      <c r="C173" s="846"/>
      <c r="D173" s="847"/>
      <c r="E173" s="431" t="str">
        <f>IF('Fiche 6-1_2023'!H155&gt;0,'Fiche 6-1_2023'!H155,"")</f>
        <v/>
      </c>
      <c r="F173" s="217">
        <v>5</v>
      </c>
      <c r="G173" s="438">
        <f>SUM(G172)</f>
        <v>2</v>
      </c>
      <c r="H173" s="277"/>
      <c r="I173" s="277"/>
      <c r="J173" s="325"/>
    </row>
    <row r="174" spans="1:15" ht="20.100000000000001" customHeight="1" thickTop="1" x14ac:dyDescent="0.2">
      <c r="A174" s="262"/>
      <c r="B174" s="311"/>
      <c r="C174" s="277"/>
      <c r="D174" s="406"/>
      <c r="E174" s="181"/>
      <c r="F174" s="277"/>
      <c r="G174" s="406"/>
      <c r="H174" s="277"/>
      <c r="I174" s="277"/>
    </row>
    <row r="175" spans="1:15" ht="20.100000000000001" customHeight="1" x14ac:dyDescent="0.2">
      <c r="A175" s="262"/>
      <c r="B175" s="311"/>
      <c r="C175" s="277"/>
      <c r="D175" s="406"/>
      <c r="E175" s="181"/>
      <c r="F175" s="277"/>
      <c r="G175" s="299"/>
    </row>
    <row r="176" spans="1:15" ht="20.100000000000001" customHeight="1" thickBot="1" x14ac:dyDescent="0.25">
      <c r="A176" s="397" t="s">
        <v>240</v>
      </c>
      <c r="B176" s="311"/>
      <c r="C176" s="277"/>
      <c r="D176" s="277"/>
      <c r="E176" s="277"/>
      <c r="F176" s="277"/>
    </row>
    <row r="177" spans="1:14" ht="30" customHeight="1" thickTop="1" x14ac:dyDescent="0.2">
      <c r="A177" s="297"/>
      <c r="B177" s="581"/>
      <c r="C177" s="582"/>
      <c r="D177" s="582"/>
      <c r="E177" s="582"/>
      <c r="F177" s="582"/>
      <c r="G177" s="582"/>
      <c r="H177" s="582"/>
      <c r="I177" s="582"/>
      <c r="J177" s="582"/>
      <c r="K177" s="582"/>
      <c r="L177" s="582"/>
      <c r="M177" s="582"/>
      <c r="N177" s="583"/>
    </row>
    <row r="178" spans="1:14" ht="30" customHeight="1" x14ac:dyDescent="0.2">
      <c r="B178" s="584"/>
      <c r="C178" s="585"/>
      <c r="D178" s="585"/>
      <c r="E178" s="585"/>
      <c r="F178" s="585"/>
      <c r="G178" s="585"/>
      <c r="H178" s="585"/>
      <c r="I178" s="585"/>
      <c r="J178" s="585"/>
      <c r="K178" s="585"/>
      <c r="L178" s="585"/>
      <c r="M178" s="585"/>
      <c r="N178" s="586"/>
    </row>
    <row r="179" spans="1:14" ht="30" customHeight="1" thickBot="1" x14ac:dyDescent="0.25">
      <c r="B179" s="587"/>
      <c r="C179" s="588"/>
      <c r="D179" s="588"/>
      <c r="E179" s="588"/>
      <c r="F179" s="588"/>
      <c r="G179" s="588"/>
      <c r="H179" s="588"/>
      <c r="I179" s="588"/>
      <c r="J179" s="588"/>
      <c r="K179" s="588"/>
      <c r="L179" s="588"/>
      <c r="M179" s="588"/>
      <c r="N179" s="589"/>
    </row>
    <row r="180" spans="1:14" ht="9.9499999999999993" customHeight="1" thickTop="1" thickBot="1" x14ac:dyDescent="0.25">
      <c r="B180" s="298"/>
      <c r="C180" s="298"/>
      <c r="D180" s="298"/>
      <c r="E180" s="298"/>
      <c r="F180" s="298"/>
      <c r="G180" s="298"/>
      <c r="H180" s="298"/>
      <c r="I180" s="298"/>
      <c r="J180" s="298"/>
      <c r="K180" s="298"/>
      <c r="L180" s="298"/>
      <c r="M180" s="298"/>
      <c r="N180" s="298"/>
    </row>
    <row r="181" spans="1:14" ht="20.100000000000001" customHeight="1" thickTop="1" thickBot="1" x14ac:dyDescent="0.25">
      <c r="A181" s="246" t="s">
        <v>18</v>
      </c>
      <c r="D181" s="407" t="str">
        <f>IF('Fiche 3-1'!E222&lt;&gt;"",'Fiche 3-1'!E222,"")</f>
        <v/>
      </c>
      <c r="G181" s="246" t="s">
        <v>19</v>
      </c>
      <c r="I181" s="21"/>
    </row>
    <row r="182" spans="1:14" ht="9.9499999999999993" customHeight="1" thickTop="1" x14ac:dyDescent="0.2"/>
    <row r="183" spans="1:14" ht="13.5" thickBot="1" x14ac:dyDescent="0.25">
      <c r="A183" s="262" t="s">
        <v>20</v>
      </c>
    </row>
    <row r="184" spans="1:14" ht="35.1" customHeight="1" thickTop="1" x14ac:dyDescent="0.2">
      <c r="B184" s="581"/>
      <c r="C184" s="582"/>
      <c r="D184" s="582"/>
      <c r="E184" s="582"/>
      <c r="F184" s="582"/>
      <c r="G184" s="582"/>
      <c r="H184" s="582"/>
      <c r="I184" s="582"/>
      <c r="J184" s="582"/>
      <c r="K184" s="582"/>
      <c r="L184" s="582"/>
      <c r="M184" s="582"/>
      <c r="N184" s="583"/>
    </row>
    <row r="185" spans="1:14" ht="35.1" customHeight="1" x14ac:dyDescent="0.2">
      <c r="B185" s="584"/>
      <c r="C185" s="585"/>
      <c r="D185" s="585"/>
      <c r="E185" s="585"/>
      <c r="F185" s="585"/>
      <c r="G185" s="585"/>
      <c r="H185" s="585"/>
      <c r="I185" s="585"/>
      <c r="J185" s="585"/>
      <c r="K185" s="585"/>
      <c r="L185" s="585"/>
      <c r="M185" s="585"/>
      <c r="N185" s="586"/>
    </row>
    <row r="186" spans="1:14" s="255" customFormat="1" ht="35.1" customHeight="1" thickBot="1" x14ac:dyDescent="0.3">
      <c r="B186" s="587"/>
      <c r="C186" s="588"/>
      <c r="D186" s="588"/>
      <c r="E186" s="588"/>
      <c r="F186" s="588"/>
      <c r="G186" s="588"/>
      <c r="H186" s="588"/>
      <c r="I186" s="588"/>
      <c r="J186" s="588"/>
      <c r="K186" s="588"/>
      <c r="L186" s="588"/>
      <c r="M186" s="588"/>
      <c r="N186" s="589"/>
    </row>
    <row r="187" spans="1:14" s="284" customFormat="1" ht="9.9499999999999993" customHeight="1" thickTop="1" x14ac:dyDescent="0.25">
      <c r="B187" s="278"/>
      <c r="C187" s="278"/>
      <c r="D187" s="278"/>
      <c r="E187" s="278"/>
      <c r="F187" s="278"/>
      <c r="G187" s="278"/>
      <c r="H187" s="278"/>
      <c r="I187" s="278"/>
      <c r="J187" s="278"/>
      <c r="K187" s="278"/>
      <c r="L187" s="278"/>
      <c r="M187" s="278"/>
      <c r="N187" s="278"/>
    </row>
    <row r="188" spans="1:14" s="284" customFormat="1" ht="20.100000000000001" customHeight="1" thickBot="1" x14ac:dyDescent="0.3">
      <c r="A188" s="260" t="s">
        <v>301</v>
      </c>
      <c r="B188" s="278"/>
      <c r="C188" s="278"/>
      <c r="D188" s="278"/>
      <c r="E188" s="278"/>
      <c r="F188" s="278"/>
      <c r="G188" s="278"/>
      <c r="H188" s="278"/>
      <c r="I188" s="278"/>
      <c r="J188" s="278"/>
      <c r="K188" s="278"/>
      <c r="L188" s="278"/>
      <c r="M188" s="278"/>
      <c r="N188" s="278"/>
    </row>
    <row r="189" spans="1:14" s="284" customFormat="1" ht="35.1" customHeight="1" thickTop="1" x14ac:dyDescent="0.25">
      <c r="B189" s="581"/>
      <c r="C189" s="582"/>
      <c r="D189" s="582"/>
      <c r="E189" s="582"/>
      <c r="F189" s="582"/>
      <c r="G189" s="582"/>
      <c r="H189" s="582"/>
      <c r="I189" s="582"/>
      <c r="J189" s="582"/>
      <c r="K189" s="582"/>
      <c r="L189" s="582"/>
      <c r="M189" s="582"/>
      <c r="N189" s="583"/>
    </row>
    <row r="190" spans="1:14" s="284" customFormat="1" ht="35.1" customHeight="1" x14ac:dyDescent="0.25">
      <c r="B190" s="584"/>
      <c r="C190" s="585"/>
      <c r="D190" s="585"/>
      <c r="E190" s="585"/>
      <c r="F190" s="585"/>
      <c r="G190" s="585"/>
      <c r="H190" s="585"/>
      <c r="I190" s="585"/>
      <c r="J190" s="585"/>
      <c r="K190" s="585"/>
      <c r="L190" s="585"/>
      <c r="M190" s="585"/>
      <c r="N190" s="586"/>
    </row>
    <row r="191" spans="1:14" s="284" customFormat="1" ht="35.1" customHeight="1" thickBot="1" x14ac:dyDescent="0.3">
      <c r="B191" s="587"/>
      <c r="C191" s="588"/>
      <c r="D191" s="588"/>
      <c r="E191" s="588"/>
      <c r="F191" s="588"/>
      <c r="G191" s="588"/>
      <c r="H191" s="588"/>
      <c r="I191" s="588"/>
      <c r="J191" s="588"/>
      <c r="K191" s="588"/>
      <c r="L191" s="588"/>
      <c r="M191" s="588"/>
      <c r="N191" s="589"/>
    </row>
    <row r="192" spans="1:14" s="284" customFormat="1" ht="9.9499999999999993" customHeight="1" thickTop="1" x14ac:dyDescent="0.25">
      <c r="B192" s="278"/>
      <c r="C192" s="278"/>
      <c r="D192" s="278"/>
      <c r="E192" s="278"/>
      <c r="F192" s="278"/>
      <c r="G192" s="278"/>
      <c r="H192" s="278"/>
      <c r="I192" s="278"/>
      <c r="J192" s="278"/>
      <c r="K192" s="278"/>
      <c r="L192" s="278"/>
      <c r="M192" s="278"/>
      <c r="N192" s="278"/>
    </row>
    <row r="193" spans="1:14" s="284" customFormat="1" ht="9.9499999999999993" customHeight="1" x14ac:dyDescent="0.25">
      <c r="B193" s="278"/>
      <c r="C193" s="278"/>
      <c r="D193" s="278"/>
      <c r="E193" s="278"/>
      <c r="F193" s="278"/>
      <c r="G193" s="278"/>
      <c r="H193" s="278"/>
      <c r="I193" s="278"/>
      <c r="J193" s="278"/>
      <c r="K193" s="278"/>
      <c r="L193" s="278"/>
      <c r="M193" s="278"/>
      <c r="N193" s="278"/>
    </row>
    <row r="194" spans="1:14" s="284" customFormat="1" ht="20.100000000000001" customHeight="1" x14ac:dyDescent="0.25">
      <c r="A194" s="260" t="s">
        <v>241</v>
      </c>
      <c r="B194" s="278"/>
      <c r="C194" s="278"/>
      <c r="D194" s="278"/>
      <c r="E194" s="408"/>
      <c r="F194" s="396"/>
      <c r="G194" s="278"/>
      <c r="H194" s="408"/>
      <c r="I194" s="278"/>
      <c r="J194" s="409"/>
      <c r="K194" s="296"/>
      <c r="L194" s="845"/>
      <c r="M194" s="845"/>
      <c r="N194" s="296"/>
    </row>
    <row r="195" spans="1:14" s="284" customFormat="1" ht="9.75" customHeight="1" x14ac:dyDescent="0.25">
      <c r="B195" s="278"/>
      <c r="C195" s="278"/>
      <c r="D195" s="278"/>
      <c r="E195" s="278"/>
      <c r="F195" s="278"/>
      <c r="G195" s="278"/>
      <c r="H195" s="278"/>
      <c r="I195" s="278"/>
      <c r="J195" s="278"/>
      <c r="K195" s="278"/>
      <c r="L195" s="278"/>
      <c r="M195" s="278"/>
      <c r="N195" s="278"/>
    </row>
    <row r="196" spans="1:14" s="284" customFormat="1" ht="20.100000000000001" customHeight="1" thickBot="1" x14ac:dyDescent="0.3">
      <c r="B196" s="278"/>
      <c r="C196" s="292">
        <v>2023</v>
      </c>
      <c r="D196" s="292">
        <v>2024</v>
      </c>
      <c r="E196" s="306"/>
      <c r="F196" s="306"/>
      <c r="G196" s="306"/>
      <c r="H196" s="278"/>
      <c r="I196" s="278"/>
      <c r="J196" s="278"/>
      <c r="K196" s="278"/>
      <c r="L196" s="278"/>
      <c r="M196" s="278"/>
      <c r="N196" s="278"/>
    </row>
    <row r="197" spans="1:14" s="284" customFormat="1" ht="20.100000000000001" customHeight="1" thickTop="1" thickBot="1" x14ac:dyDescent="0.3">
      <c r="B197" s="433" t="s">
        <v>239</v>
      </c>
      <c r="C197" s="201" t="str">
        <f>IF('Fiche 3-1'!F204&gt;0,'Fiche 3-1'!F204,"")</f>
        <v/>
      </c>
      <c r="D197" s="202" t="str">
        <f>IF('Fiche 3-1'!G204&gt;0,'Fiche 3-1'!G204,"")</f>
        <v/>
      </c>
      <c r="E197" s="195">
        <f>SUM(C197:D197)</f>
        <v>0</v>
      </c>
      <c r="F197" s="187"/>
      <c r="G197" s="187"/>
      <c r="H197" s="434"/>
      <c r="I197" s="278"/>
      <c r="J197" s="278"/>
      <c r="K197" s="278"/>
      <c r="L197" s="278"/>
      <c r="M197" s="278"/>
      <c r="N197" s="278"/>
    </row>
    <row r="198" spans="1:14" s="284" customFormat="1" ht="20.100000000000001" customHeight="1" thickTop="1" thickBot="1" x14ac:dyDescent="0.25">
      <c r="B198" s="433" t="s">
        <v>799</v>
      </c>
      <c r="C198" s="201" t="str">
        <f>IF('Fiche 6-1_2023'!I174&gt;0,'Fiche 6-1_2023'!I174,"")</f>
        <v/>
      </c>
      <c r="D198" s="218"/>
      <c r="E198" s="439">
        <f t="shared" ref="E198:E200" si="1">SUM(C198:D198)</f>
        <v>0</v>
      </c>
      <c r="F198" s="187"/>
      <c r="G198" s="187"/>
      <c r="H198" s="434"/>
      <c r="I198" s="278"/>
      <c r="J198" s="278"/>
      <c r="K198" s="278"/>
      <c r="L198" s="278"/>
      <c r="M198" s="278"/>
      <c r="N198" s="278"/>
    </row>
    <row r="199" spans="1:14" s="284" customFormat="1" ht="20.100000000000001" customHeight="1" thickTop="1" thickBot="1" x14ac:dyDescent="0.3">
      <c r="B199" s="435" t="s">
        <v>333</v>
      </c>
      <c r="C199" s="201" t="str">
        <f>IF('Fiche 6-1_2023'!K174&gt;0,'Fiche 6-1_2023'!K174,"")</f>
        <v/>
      </c>
      <c r="D199" s="219"/>
      <c r="E199" s="195">
        <f t="shared" si="1"/>
        <v>0</v>
      </c>
      <c r="F199" s="187"/>
      <c r="G199" s="187"/>
      <c r="H199" s="434"/>
      <c r="I199" s="278"/>
      <c r="J199" s="278"/>
      <c r="K199" s="278"/>
      <c r="L199" s="278"/>
      <c r="M199" s="278"/>
      <c r="N199" s="278"/>
    </row>
    <row r="200" spans="1:14" s="284" customFormat="1" ht="37.5" customHeight="1" thickTop="1" thickBot="1" x14ac:dyDescent="0.25">
      <c r="B200" s="436" t="s">
        <v>334</v>
      </c>
      <c r="C200" s="201" t="str">
        <f>IF('Fiche 6-1_2023'!N174&gt;0,'Fiche 6-1_2023'!N174,"")</f>
        <v/>
      </c>
      <c r="D200" s="219"/>
      <c r="E200" s="439">
        <f t="shared" si="1"/>
        <v>0</v>
      </c>
      <c r="F200" s="187"/>
      <c r="G200" s="187"/>
      <c r="H200" s="434"/>
      <c r="I200" s="278"/>
      <c r="J200" s="278"/>
      <c r="K200" s="278"/>
      <c r="L200" s="278"/>
      <c r="M200" s="278"/>
      <c r="N200" s="278"/>
    </row>
    <row r="201" spans="1:14" s="284" customFormat="1" ht="9.9499999999999993" customHeight="1" thickTop="1" x14ac:dyDescent="0.25">
      <c r="B201" s="278"/>
      <c r="C201" s="278"/>
      <c r="D201" s="278"/>
      <c r="E201" s="278"/>
      <c r="F201" s="278"/>
      <c r="G201" s="278"/>
      <c r="H201" s="278"/>
      <c r="I201" s="278"/>
      <c r="J201" s="278"/>
      <c r="K201" s="278"/>
      <c r="L201" s="278"/>
      <c r="M201" s="278"/>
      <c r="N201" s="278"/>
    </row>
    <row r="202" spans="1:14" s="284" customFormat="1" ht="9.9499999999999993" customHeight="1" x14ac:dyDescent="0.25">
      <c r="B202" s="278"/>
      <c r="C202" s="278"/>
      <c r="D202" s="278"/>
      <c r="E202" s="278"/>
      <c r="F202" s="278"/>
      <c r="G202" s="278"/>
      <c r="H202" s="278"/>
      <c r="I202" s="278"/>
      <c r="J202" s="278"/>
      <c r="K202" s="278"/>
      <c r="L202" s="278"/>
      <c r="M202" s="278"/>
      <c r="N202" s="278"/>
    </row>
    <row r="203" spans="1:14" s="284" customFormat="1" ht="20.100000000000001" customHeight="1" thickBot="1" x14ac:dyDescent="0.3">
      <c r="A203" s="410" t="s">
        <v>243</v>
      </c>
      <c r="B203" s="307"/>
      <c r="C203" s="307"/>
      <c r="D203" s="307"/>
      <c r="E203" s="307"/>
      <c r="F203" s="307"/>
      <c r="G203" s="307"/>
      <c r="H203" s="307"/>
      <c r="I203" s="307"/>
      <c r="J203" s="307"/>
      <c r="K203" s="278"/>
      <c r="L203" s="278"/>
      <c r="M203" s="278"/>
      <c r="N203" s="278"/>
    </row>
    <row r="204" spans="1:14" s="284" customFormat="1" ht="35.1" customHeight="1" thickTop="1" x14ac:dyDescent="0.25">
      <c r="A204" s="307"/>
      <c r="B204" s="581"/>
      <c r="C204" s="582"/>
      <c r="D204" s="582"/>
      <c r="E204" s="582"/>
      <c r="F204" s="582"/>
      <c r="G204" s="582"/>
      <c r="H204" s="582"/>
      <c r="I204" s="582"/>
      <c r="J204" s="582"/>
      <c r="K204" s="582"/>
      <c r="L204" s="582"/>
      <c r="M204" s="582"/>
      <c r="N204" s="583"/>
    </row>
    <row r="205" spans="1:14" s="284" customFormat="1" ht="35.1" customHeight="1" x14ac:dyDescent="0.25">
      <c r="A205" s="307"/>
      <c r="B205" s="584"/>
      <c r="C205" s="585"/>
      <c r="D205" s="585"/>
      <c r="E205" s="585"/>
      <c r="F205" s="585"/>
      <c r="G205" s="585"/>
      <c r="H205" s="585"/>
      <c r="I205" s="585"/>
      <c r="J205" s="585"/>
      <c r="K205" s="585"/>
      <c r="L205" s="585"/>
      <c r="M205" s="585"/>
      <c r="N205" s="586"/>
    </row>
    <row r="206" spans="1:14" ht="35.1" customHeight="1" thickBot="1" x14ac:dyDescent="0.25">
      <c r="A206" s="307"/>
      <c r="B206" s="587"/>
      <c r="C206" s="588"/>
      <c r="D206" s="588"/>
      <c r="E206" s="588"/>
      <c r="F206" s="588"/>
      <c r="G206" s="588"/>
      <c r="H206" s="588"/>
      <c r="I206" s="588"/>
      <c r="J206" s="588"/>
      <c r="K206" s="588"/>
      <c r="L206" s="588"/>
      <c r="M206" s="588"/>
      <c r="N206" s="589"/>
    </row>
    <row r="207" spans="1:14" s="283" customFormat="1" ht="20.100000000000001" customHeight="1" thickTop="1" x14ac:dyDescent="0.2">
      <c r="A207" s="307"/>
      <c r="B207" s="307"/>
      <c r="C207" s="307"/>
      <c r="D207" s="307"/>
      <c r="E207" s="307"/>
      <c r="F207" s="307"/>
      <c r="G207" s="307"/>
      <c r="H207" s="307"/>
      <c r="I207" s="307"/>
      <c r="J207" s="307"/>
      <c r="K207" s="239"/>
      <c r="L207" s="239"/>
      <c r="M207" s="239"/>
      <c r="N207" s="239"/>
    </row>
    <row r="208" spans="1:14" s="283" customFormat="1" ht="20.100000000000001" customHeight="1" x14ac:dyDescent="0.2">
      <c r="A208" s="260" t="s">
        <v>321</v>
      </c>
      <c r="B208" s="239"/>
      <c r="C208" s="239"/>
      <c r="D208" s="239"/>
      <c r="E208" s="239"/>
      <c r="F208" s="239"/>
      <c r="G208" s="239"/>
      <c r="H208" s="239"/>
      <c r="I208" s="239"/>
      <c r="J208" s="239"/>
      <c r="K208" s="239"/>
      <c r="L208" s="239"/>
      <c r="M208" s="239"/>
      <c r="N208" s="239"/>
    </row>
    <row r="209" spans="1:14" s="283" customFormat="1" ht="9.9499999999999993" customHeight="1" x14ac:dyDescent="0.2">
      <c r="A209" s="239"/>
      <c r="B209" s="239"/>
      <c r="C209" s="239"/>
      <c r="D209" s="239"/>
      <c r="E209" s="239"/>
      <c r="F209" s="239"/>
      <c r="G209" s="239"/>
      <c r="H209" s="239"/>
      <c r="I209" s="239"/>
      <c r="J209" s="239"/>
      <c r="K209" s="239"/>
      <c r="L209" s="239"/>
      <c r="M209" s="239"/>
      <c r="N209" s="239"/>
    </row>
    <row r="210" spans="1:14" s="283" customFormat="1" ht="29.25" customHeight="1" thickBot="1" x14ac:dyDescent="0.25">
      <c r="A210" s="239"/>
      <c r="B210" s="307"/>
      <c r="C210" s="307"/>
      <c r="D210" s="600" t="s">
        <v>314</v>
      </c>
      <c r="E210" s="600"/>
      <c r="F210" s="600" t="s">
        <v>320</v>
      </c>
      <c r="G210" s="600"/>
      <c r="H210" s="600" t="s">
        <v>315</v>
      </c>
      <c r="I210" s="600"/>
      <c r="J210" s="800" t="s">
        <v>232</v>
      </c>
      <c r="K210" s="801"/>
      <c r="L210" s="801"/>
      <c r="M210" s="801"/>
      <c r="N210" s="802"/>
    </row>
    <row r="211" spans="1:14" s="283" customFormat="1" ht="35.1" customHeight="1" thickTop="1" thickBot="1" x14ac:dyDescent="0.25">
      <c r="A211" s="239"/>
      <c r="B211" s="744"/>
      <c r="C211" s="744"/>
      <c r="D211" s="737">
        <f>IF('Fiche 3-1'!D250&lt;&gt;"",'Fiche 3-1'!D250,"")</f>
        <v>1</v>
      </c>
      <c r="E211" s="737"/>
      <c r="F211" s="737" t="str">
        <f>IF('Fiche 3-1'!G250&lt;&gt;"",'Fiche 3-1'!G250,"")</f>
        <v/>
      </c>
      <c r="G211" s="737"/>
      <c r="H211" s="614"/>
      <c r="I211" s="577"/>
      <c r="J211" s="578"/>
      <c r="K211" s="579"/>
      <c r="L211" s="579"/>
      <c r="M211" s="579"/>
      <c r="N211" s="580"/>
    </row>
    <row r="212" spans="1:14" s="283" customFormat="1" ht="35.1" customHeight="1" thickTop="1" thickBot="1" x14ac:dyDescent="0.25">
      <c r="A212" s="239"/>
      <c r="B212" s="744"/>
      <c r="C212" s="745"/>
      <c r="D212" s="737">
        <f>IF('Fiche 3-1'!D251&lt;&gt;"",'Fiche 3-1'!D251,"")</f>
        <v>1</v>
      </c>
      <c r="E212" s="737"/>
      <c r="F212" s="737" t="str">
        <f>IF('Fiche 3-1'!G251&lt;&gt;"",'Fiche 3-1'!G251,"")</f>
        <v/>
      </c>
      <c r="G212" s="737"/>
      <c r="H212" s="614"/>
      <c r="I212" s="577"/>
      <c r="J212" s="578"/>
      <c r="K212" s="579"/>
      <c r="L212" s="579"/>
      <c r="M212" s="579"/>
      <c r="N212" s="580"/>
    </row>
    <row r="213" spans="1:14" s="283" customFormat="1" ht="35.1" customHeight="1" thickTop="1" thickBot="1" x14ac:dyDescent="0.25">
      <c r="A213" s="239"/>
      <c r="B213" s="744"/>
      <c r="C213" s="745"/>
      <c r="D213" s="737">
        <f>IF('Fiche 3-1'!D252&lt;&gt;"",'Fiche 3-1'!D252,"")</f>
        <v>1</v>
      </c>
      <c r="E213" s="737"/>
      <c r="F213" s="737" t="str">
        <f>IF('Fiche 3-1'!G252&lt;&gt;"",'Fiche 3-1'!G252,"")</f>
        <v/>
      </c>
      <c r="G213" s="737"/>
      <c r="H213" s="614"/>
      <c r="I213" s="577"/>
      <c r="J213" s="578"/>
      <c r="K213" s="579"/>
      <c r="L213" s="579"/>
      <c r="M213" s="579"/>
      <c r="N213" s="580"/>
    </row>
    <row r="214" spans="1:14" s="277" customFormat="1" ht="9" customHeight="1" thickTop="1" x14ac:dyDescent="0.2">
      <c r="A214" s="239"/>
      <c r="B214" s="278"/>
      <c r="C214" s="411"/>
      <c r="D214" s="275"/>
      <c r="E214" s="275"/>
      <c r="F214" s="275"/>
      <c r="G214" s="275"/>
      <c r="H214" s="275"/>
      <c r="I214" s="275"/>
      <c r="J214" s="275"/>
      <c r="K214" s="275"/>
      <c r="L214" s="311"/>
      <c r="M214" s="239"/>
      <c r="N214" s="239"/>
    </row>
    <row r="215" spans="1:14" s="283" customFormat="1" ht="9.9499999999999993" customHeight="1" x14ac:dyDescent="0.2">
      <c r="A215" s="412" t="s">
        <v>312</v>
      </c>
      <c r="B215" s="309"/>
      <c r="C215" s="309"/>
      <c r="D215" s="310"/>
      <c r="E215" s="310"/>
      <c r="F215" s="310"/>
      <c r="G215" s="310"/>
      <c r="H215" s="310"/>
      <c r="I215" s="310"/>
      <c r="J215" s="311"/>
      <c r="K215" s="311"/>
      <c r="L215" s="311"/>
      <c r="M215" s="239"/>
      <c r="N215" s="239"/>
    </row>
    <row r="216" spans="1:14" s="283" customFormat="1" ht="9.9499999999999993" customHeight="1" x14ac:dyDescent="0.2">
      <c r="A216" s="239"/>
      <c r="B216" s="309"/>
      <c r="C216" s="309"/>
      <c r="D216" s="310"/>
      <c r="E216" s="310"/>
      <c r="F216" s="310"/>
      <c r="G216" s="310"/>
      <c r="H216" s="310"/>
      <c r="I216" s="310"/>
      <c r="J216" s="311"/>
      <c r="K216" s="311"/>
      <c r="L216" s="311"/>
      <c r="M216" s="239"/>
      <c r="N216" s="239"/>
    </row>
    <row r="217" spans="1:14" s="283" customFormat="1" ht="9.9499999999999993" customHeight="1" x14ac:dyDescent="0.2">
      <c r="A217" s="239"/>
      <c r="B217" s="309"/>
      <c r="C217" s="309"/>
      <c r="D217" s="310"/>
      <c r="E217" s="310"/>
      <c r="F217" s="310"/>
      <c r="G217" s="310"/>
      <c r="H217" s="310"/>
      <c r="I217" s="310"/>
      <c r="J217" s="311"/>
      <c r="K217" s="311"/>
      <c r="L217" s="311"/>
      <c r="M217" s="239"/>
      <c r="N217" s="239"/>
    </row>
    <row r="218" spans="1:14" s="284" customFormat="1" ht="20.100000000000001" customHeight="1" x14ac:dyDescent="0.25">
      <c r="A218" s="246" t="s">
        <v>345</v>
      </c>
      <c r="B218" s="275"/>
      <c r="C218" s="275"/>
      <c r="D218" s="278"/>
      <c r="E218" s="408" t="str">
        <f>IF('Fiche 3-1'!F238&gt;0,'Fiche 3-1'!F238,"")</f>
        <v/>
      </c>
      <c r="F218" s="396"/>
      <c r="G218" s="278"/>
      <c r="H218" s="408"/>
      <c r="I218" s="278"/>
      <c r="J218" s="409"/>
      <c r="K218" s="184"/>
      <c r="L218" s="275"/>
      <c r="M218" s="275"/>
      <c r="N218" s="275"/>
    </row>
    <row r="219" spans="1:14" s="284" customFormat="1" ht="20.100000000000001" customHeight="1" x14ac:dyDescent="0.25">
      <c r="A219" s="246"/>
      <c r="B219" s="275"/>
      <c r="C219" s="275"/>
      <c r="D219" s="275"/>
      <c r="E219" s="184"/>
      <c r="F219" s="275"/>
      <c r="G219" s="246"/>
      <c r="H219" s="275"/>
      <c r="I219" s="275"/>
      <c r="J219" s="409"/>
      <c r="K219" s="184"/>
      <c r="L219" s="275"/>
      <c r="M219" s="275"/>
      <c r="N219" s="275"/>
    </row>
    <row r="220" spans="1:14" s="284" customFormat="1" ht="20.100000000000001" customHeight="1" thickBot="1" x14ac:dyDescent="0.3">
      <c r="A220" s="246"/>
      <c r="B220" s="278"/>
      <c r="C220" s="292">
        <v>2023</v>
      </c>
      <c r="D220" s="292">
        <v>2024</v>
      </c>
      <c r="E220" s="306"/>
      <c r="F220" s="306"/>
      <c r="G220" s="306"/>
      <c r="H220" s="275"/>
      <c r="I220" s="275"/>
      <c r="J220" s="409"/>
      <c r="K220" s="184"/>
      <c r="L220" s="275"/>
      <c r="M220" s="275"/>
      <c r="N220" s="275"/>
    </row>
    <row r="221" spans="1:14" s="284" customFormat="1" ht="20.100000000000001" customHeight="1" thickTop="1" thickBot="1" x14ac:dyDescent="0.3">
      <c r="A221" s="246"/>
      <c r="B221" s="437" t="s">
        <v>239</v>
      </c>
      <c r="C221" s="198" t="str">
        <f>IF('Fiche 3-1'!F230&gt;0,'Fiche 3-1'!F230,"")</f>
        <v/>
      </c>
      <c r="D221" s="199" t="str">
        <f>IF('Fiche 3-1'!G230&gt;0,'Fiche 3-1'!G230,"")</f>
        <v/>
      </c>
      <c r="E221" s="184">
        <f>SUM(C221:D221)</f>
        <v>0</v>
      </c>
      <c r="F221" s="187"/>
      <c r="G221" s="187"/>
      <c r="H221" s="187"/>
      <c r="I221" s="275"/>
      <c r="J221" s="409"/>
      <c r="K221" s="184"/>
      <c r="L221" s="275"/>
      <c r="M221" s="275"/>
      <c r="N221" s="275"/>
    </row>
    <row r="222" spans="1:14" s="284" customFormat="1" ht="20.100000000000001" customHeight="1" thickTop="1" thickBot="1" x14ac:dyDescent="0.3">
      <c r="A222" s="246"/>
      <c r="B222" s="437" t="s">
        <v>799</v>
      </c>
      <c r="C222" s="198" t="str">
        <f>IF('Fiche 6-1_2023'!J190&gt;0,'Fiche 6-1_2023'!J190,"")</f>
        <v/>
      </c>
      <c r="D222" s="200"/>
      <c r="E222" s="184">
        <f>SUM(C222:D222)</f>
        <v>0</v>
      </c>
      <c r="F222" s="187"/>
      <c r="G222" s="187"/>
      <c r="H222" s="187"/>
      <c r="I222" s="275"/>
      <c r="J222" s="409"/>
      <c r="K222" s="184"/>
      <c r="L222" s="275"/>
      <c r="M222" s="275"/>
      <c r="N222" s="275"/>
    </row>
    <row r="223" spans="1:14" s="284" customFormat="1" ht="20.100000000000001" customHeight="1" thickTop="1" x14ac:dyDescent="0.25">
      <c r="A223" s="246"/>
      <c r="B223" s="275"/>
      <c r="C223" s="275"/>
      <c r="D223" s="275"/>
      <c r="E223" s="275"/>
      <c r="F223" s="275"/>
      <c r="G223" s="246"/>
      <c r="H223" s="275"/>
      <c r="I223" s="275"/>
      <c r="J223" s="409"/>
      <c r="K223" s="184"/>
      <c r="L223" s="275"/>
      <c r="M223" s="275"/>
      <c r="N223" s="275"/>
    </row>
    <row r="224" spans="1:14" ht="9.9499999999999993" customHeight="1" thickBot="1" x14ac:dyDescent="0.25"/>
    <row r="225" spans="1:15" s="283" customFormat="1" ht="20.100000000000001" hidden="1" customHeight="1" x14ac:dyDescent="0.2">
      <c r="A225" s="260" t="s">
        <v>276</v>
      </c>
      <c r="B225" s="239"/>
      <c r="C225" s="239"/>
      <c r="D225" s="239"/>
      <c r="E225" s="239"/>
      <c r="F225" s="239"/>
      <c r="G225" s="239"/>
      <c r="H225" s="239"/>
      <c r="I225" s="239"/>
      <c r="J225" s="239"/>
      <c r="K225" s="239"/>
      <c r="L225" s="239"/>
      <c r="M225" s="239"/>
      <c r="N225" s="239"/>
    </row>
    <row r="226" spans="1:15" s="283" customFormat="1" ht="20.100000000000001" hidden="1" customHeight="1" x14ac:dyDescent="0.2">
      <c r="A226" s="413"/>
      <c r="B226" s="812"/>
      <c r="C226" s="747"/>
      <c r="D226" s="747"/>
      <c r="E226" s="747"/>
      <c r="F226" s="747"/>
      <c r="G226" s="747"/>
      <c r="H226" s="747"/>
      <c r="I226" s="747"/>
      <c r="J226" s="748"/>
      <c r="K226" s="239"/>
      <c r="L226" s="239"/>
      <c r="M226" s="239"/>
      <c r="N226" s="239"/>
    </row>
    <row r="227" spans="1:15" s="283" customFormat="1" ht="20.100000000000001" hidden="1" customHeight="1" x14ac:dyDescent="0.2">
      <c r="A227" s="239"/>
      <c r="B227" s="239"/>
      <c r="C227" s="239"/>
      <c r="D227" s="239"/>
      <c r="E227" s="239"/>
      <c r="F227" s="239"/>
      <c r="G227" s="239"/>
      <c r="H227" s="239"/>
      <c r="I227" s="239"/>
      <c r="J227" s="239"/>
      <c r="K227" s="239"/>
      <c r="L227" s="239"/>
      <c r="M227" s="239"/>
      <c r="N227" s="239"/>
    </row>
    <row r="228" spans="1:15" s="283" customFormat="1" ht="35.1" customHeight="1" thickTop="1" x14ac:dyDescent="0.2">
      <c r="A228" s="246" t="s">
        <v>346</v>
      </c>
      <c r="B228" s="246"/>
      <c r="C228" s="246"/>
      <c r="D228" s="239"/>
      <c r="E228" s="813"/>
      <c r="F228" s="814"/>
      <c r="G228" s="814"/>
      <c r="H228" s="814"/>
      <c r="I228" s="814"/>
      <c r="J228" s="814"/>
      <c r="K228" s="814"/>
      <c r="L228" s="814"/>
      <c r="M228" s="814"/>
      <c r="N228" s="815"/>
    </row>
    <row r="229" spans="1:15" s="283" customFormat="1" ht="35.1" customHeight="1" x14ac:dyDescent="0.2">
      <c r="A229" s="239"/>
      <c r="B229" s="239"/>
      <c r="C229" s="239"/>
      <c r="D229" s="239"/>
      <c r="E229" s="816"/>
      <c r="F229" s="817"/>
      <c r="G229" s="817"/>
      <c r="H229" s="817"/>
      <c r="I229" s="817"/>
      <c r="J229" s="817"/>
      <c r="K229" s="817"/>
      <c r="L229" s="817"/>
      <c r="M229" s="817"/>
      <c r="N229" s="818"/>
    </row>
    <row r="230" spans="1:15" s="283" customFormat="1" ht="35.1" customHeight="1" thickBot="1" x14ac:dyDescent="0.25">
      <c r="A230" s="239"/>
      <c r="B230" s="239"/>
      <c r="C230" s="239"/>
      <c r="D230" s="239"/>
      <c r="E230" s="819"/>
      <c r="F230" s="820"/>
      <c r="G230" s="820"/>
      <c r="H230" s="820"/>
      <c r="I230" s="820"/>
      <c r="J230" s="820"/>
      <c r="K230" s="820"/>
      <c r="L230" s="820"/>
      <c r="M230" s="820"/>
      <c r="N230" s="821"/>
    </row>
    <row r="231" spans="1:15" s="414" customFormat="1" ht="14.25" customHeight="1" x14ac:dyDescent="0.2">
      <c r="A231" s="440"/>
      <c r="B231" s="309"/>
      <c r="C231" s="309"/>
      <c r="D231" s="310"/>
      <c r="E231" s="310"/>
      <c r="F231" s="310"/>
      <c r="G231" s="310"/>
      <c r="H231" s="310"/>
      <c r="I231" s="310"/>
      <c r="J231" s="311"/>
      <c r="K231" s="311"/>
      <c r="L231" s="311"/>
      <c r="M231" s="277"/>
      <c r="N231" s="277"/>
      <c r="O231" s="277"/>
    </row>
    <row r="232" spans="1:15" s="414" customFormat="1" ht="14.25" customHeight="1" x14ac:dyDescent="0.2">
      <c r="A232" s="397"/>
      <c r="B232" s="275"/>
      <c r="C232" s="275"/>
      <c r="D232" s="275"/>
      <c r="E232" s="184"/>
      <c r="F232" s="275"/>
      <c r="G232" s="397"/>
      <c r="H232" s="275"/>
      <c r="I232" s="275"/>
      <c r="J232" s="441"/>
      <c r="K232" s="184"/>
      <c r="L232" s="275"/>
      <c r="M232" s="275"/>
      <c r="N232" s="275"/>
      <c r="O232" s="277"/>
    </row>
    <row r="233" spans="1:15" ht="14.25" x14ac:dyDescent="0.2">
      <c r="A233" s="288"/>
      <c r="B233" s="288"/>
      <c r="C233" s="288"/>
      <c r="D233" s="288"/>
      <c r="E233" s="288"/>
      <c r="F233" s="288"/>
      <c r="G233" s="288"/>
      <c r="H233" s="288"/>
      <c r="I233" s="288"/>
      <c r="J233" s="288"/>
      <c r="K233" s="288"/>
      <c r="L233" s="288"/>
      <c r="M233" s="288"/>
      <c r="N233" s="288"/>
      <c r="O233" s="252"/>
    </row>
    <row r="234" spans="1:15" ht="14.25" x14ac:dyDescent="0.2">
      <c r="A234" s="289" t="s">
        <v>185</v>
      </c>
      <c r="B234" s="288"/>
      <c r="C234" s="288"/>
      <c r="D234" s="740" t="str">
        <f>+IF('Fiche 3-1'!E258&lt;&gt;"",'Fiche 3-1'!E258,"")</f>
        <v/>
      </c>
      <c r="E234" s="741"/>
      <c r="F234" s="741"/>
      <c r="G234" s="741"/>
      <c r="H234" s="741"/>
      <c r="I234" s="741"/>
      <c r="J234" s="741"/>
      <c r="K234" s="741"/>
      <c r="L234" s="741"/>
      <c r="M234" s="742"/>
      <c r="N234" s="288"/>
      <c r="O234" s="252"/>
    </row>
    <row r="235" spans="1:15" ht="14.25" x14ac:dyDescent="0.2">
      <c r="A235" s="288"/>
      <c r="B235" s="288"/>
      <c r="C235" s="288"/>
      <c r="D235" s="288"/>
      <c r="E235" s="288"/>
      <c r="F235" s="288"/>
      <c r="G235" s="288"/>
      <c r="H235" s="288"/>
      <c r="I235" s="288"/>
      <c r="J235" s="288"/>
      <c r="K235" s="288"/>
      <c r="L235" s="288"/>
      <c r="M235" s="288"/>
      <c r="N235" s="288"/>
      <c r="O235" s="252"/>
    </row>
    <row r="236" spans="1:15" ht="14.25" x14ac:dyDescent="0.2">
      <c r="A236" s="252"/>
      <c r="B236" s="252"/>
      <c r="C236" s="252"/>
      <c r="D236" s="252"/>
      <c r="E236" s="252"/>
      <c r="F236" s="252"/>
      <c r="G236" s="252"/>
      <c r="H236" s="252"/>
      <c r="I236" s="252"/>
      <c r="J236" s="252"/>
      <c r="K236" s="252"/>
      <c r="L236" s="252"/>
      <c r="M236" s="252"/>
      <c r="N236" s="252"/>
      <c r="O236" s="252"/>
    </row>
    <row r="237" spans="1:15" s="416" customFormat="1" ht="50.1" customHeight="1" x14ac:dyDescent="0.25">
      <c r="A237" s="246" t="s">
        <v>17</v>
      </c>
      <c r="B237" s="743" t="str">
        <f>IF('Fiche 3-1'!C261&lt;&gt;"",'Fiche 3-1'!C261,"")</f>
        <v/>
      </c>
      <c r="C237" s="743"/>
      <c r="D237" s="743"/>
      <c r="E237" s="743"/>
      <c r="F237" s="743"/>
      <c r="G237" s="743"/>
      <c r="H237" s="743"/>
      <c r="I237" s="743"/>
      <c r="J237" s="743"/>
      <c r="K237" s="743"/>
      <c r="L237" s="743"/>
      <c r="M237" s="743"/>
      <c r="N237" s="743"/>
      <c r="O237" s="415"/>
    </row>
    <row r="238" spans="1:15" ht="9.9499999999999993" customHeight="1" x14ac:dyDescent="0.2">
      <c r="A238" s="246"/>
      <c r="B238" s="249"/>
      <c r="C238" s="249"/>
      <c r="D238" s="249"/>
      <c r="E238" s="249"/>
      <c r="F238" s="249"/>
      <c r="G238" s="249"/>
      <c r="H238" s="249"/>
      <c r="I238" s="249"/>
      <c r="J238" s="249"/>
      <c r="K238" s="249"/>
      <c r="L238" s="249"/>
      <c r="M238" s="249"/>
      <c r="N238" s="249"/>
    </row>
    <row r="239" spans="1:15" x14ac:dyDescent="0.2">
      <c r="A239" s="262"/>
      <c r="B239" s="291"/>
      <c r="C239" s="249"/>
    </row>
    <row r="240" spans="1:15" ht="30" customHeight="1" thickBot="1" x14ac:dyDescent="0.25">
      <c r="E240" s="292">
        <v>2023</v>
      </c>
      <c r="F240" s="292">
        <v>2024</v>
      </c>
      <c r="G240" s="306"/>
      <c r="H240" s="306"/>
      <c r="I240" s="306"/>
      <c r="J240" s="277"/>
    </row>
    <row r="241" spans="1:14" ht="20.100000000000001" customHeight="1" thickTop="1" thickBot="1" x14ac:dyDescent="0.25">
      <c r="B241" s="846" t="s">
        <v>74</v>
      </c>
      <c r="C241" s="846"/>
      <c r="D241" s="846"/>
      <c r="E241" s="201" t="str">
        <f>IF('Fiche 3-1'!E280&gt;0,'Fiche 3-1'!E280,"")</f>
        <v/>
      </c>
      <c r="F241" s="202" t="str">
        <f>IF('Fiche 3-1'!F280&gt;0,'Fiche 3-1'!F280,"")</f>
        <v/>
      </c>
      <c r="G241" s="194">
        <f>SUM(E241:F241)</f>
        <v>0</v>
      </c>
      <c r="H241" s="186"/>
      <c r="I241" s="186"/>
      <c r="J241" s="396"/>
    </row>
    <row r="242" spans="1:14" ht="20.100000000000001" customHeight="1" thickTop="1" thickBot="1" x14ac:dyDescent="0.25">
      <c r="A242" s="262"/>
      <c r="B242" s="846" t="s">
        <v>797</v>
      </c>
      <c r="C242" s="846"/>
      <c r="D242" s="847"/>
      <c r="E242" s="431" t="str">
        <f>IF('Fiche 6-1_2023'!H206&gt;0,'Fiche 6-1_2023'!H206,"")</f>
        <v/>
      </c>
      <c r="F242" s="214"/>
      <c r="G242" s="194">
        <f>SUM(E242:F242)</f>
        <v>0</v>
      </c>
      <c r="H242" s="277"/>
      <c r="I242" s="277"/>
      <c r="J242" s="396"/>
    </row>
    <row r="243" spans="1:14" ht="20.100000000000001" customHeight="1" thickTop="1" x14ac:dyDescent="0.2">
      <c r="A243" s="262"/>
      <c r="B243" s="311"/>
      <c r="C243" s="277"/>
      <c r="D243" s="406"/>
      <c r="E243" s="181"/>
      <c r="F243" s="277"/>
      <c r="G243" s="299"/>
    </row>
    <row r="244" spans="1:14" ht="20.100000000000001" customHeight="1" x14ac:dyDescent="0.2">
      <c r="A244" s="262"/>
      <c r="B244" s="311"/>
      <c r="C244" s="277"/>
      <c r="D244" s="406"/>
      <c r="E244" s="181"/>
      <c r="F244" s="277"/>
      <c r="G244" s="299"/>
    </row>
    <row r="245" spans="1:14" ht="20.100000000000001" customHeight="1" thickBot="1" x14ac:dyDescent="0.25">
      <c r="A245" s="397" t="s">
        <v>240</v>
      </c>
      <c r="B245" s="311"/>
      <c r="C245" s="277"/>
      <c r="D245" s="277"/>
      <c r="E245" s="277"/>
      <c r="F245" s="277"/>
    </row>
    <row r="246" spans="1:14" ht="30" customHeight="1" thickTop="1" x14ac:dyDescent="0.2">
      <c r="A246" s="297"/>
      <c r="B246" s="581"/>
      <c r="C246" s="582"/>
      <c r="D246" s="582"/>
      <c r="E246" s="582"/>
      <c r="F246" s="582"/>
      <c r="G246" s="582"/>
      <c r="H246" s="582"/>
      <c r="I246" s="582"/>
      <c r="J246" s="582"/>
      <c r="K246" s="582"/>
      <c r="L246" s="582"/>
      <c r="M246" s="582"/>
      <c r="N246" s="583"/>
    </row>
    <row r="247" spans="1:14" ht="30" customHeight="1" x14ac:dyDescent="0.2">
      <c r="B247" s="584"/>
      <c r="C247" s="585"/>
      <c r="D247" s="585"/>
      <c r="E247" s="585"/>
      <c r="F247" s="585"/>
      <c r="G247" s="585"/>
      <c r="H247" s="585"/>
      <c r="I247" s="585"/>
      <c r="J247" s="585"/>
      <c r="K247" s="585"/>
      <c r="L247" s="585"/>
      <c r="M247" s="585"/>
      <c r="N247" s="586"/>
    </row>
    <row r="248" spans="1:14" ht="30" customHeight="1" thickBot="1" x14ac:dyDescent="0.25">
      <c r="B248" s="587"/>
      <c r="C248" s="588"/>
      <c r="D248" s="588"/>
      <c r="E248" s="588"/>
      <c r="F248" s="588"/>
      <c r="G248" s="588"/>
      <c r="H248" s="588"/>
      <c r="I248" s="588"/>
      <c r="J248" s="588"/>
      <c r="K248" s="588"/>
      <c r="L248" s="588"/>
      <c r="M248" s="588"/>
      <c r="N248" s="589"/>
    </row>
    <row r="249" spans="1:14" ht="9.9499999999999993" customHeight="1" thickTop="1" thickBot="1" x14ac:dyDescent="0.25">
      <c r="B249" s="298"/>
      <c r="C249" s="298"/>
      <c r="D249" s="298"/>
      <c r="E249" s="298"/>
      <c r="F249" s="298"/>
      <c r="G249" s="298"/>
      <c r="H249" s="298"/>
      <c r="I249" s="298"/>
      <c r="J249" s="298"/>
      <c r="K249" s="298"/>
      <c r="L249" s="298"/>
      <c r="M249" s="298"/>
      <c r="N249" s="298"/>
    </row>
    <row r="250" spans="1:14" ht="20.100000000000001" customHeight="1" thickTop="1" thickBot="1" x14ac:dyDescent="0.25">
      <c r="A250" s="246" t="s">
        <v>18</v>
      </c>
      <c r="D250" s="407" t="str">
        <f>IF('Fiche 3-1'!E284&lt;&gt;"",'Fiche 3-1'!E284,"")</f>
        <v/>
      </c>
      <c r="G250" s="246" t="s">
        <v>19</v>
      </c>
      <c r="I250" s="21"/>
    </row>
    <row r="251" spans="1:14" ht="9.9499999999999993" customHeight="1" thickTop="1" x14ac:dyDescent="0.2"/>
    <row r="252" spans="1:14" ht="13.5" thickBot="1" x14ac:dyDescent="0.25">
      <c r="A252" s="262" t="s">
        <v>20</v>
      </c>
    </row>
    <row r="253" spans="1:14" ht="35.1" customHeight="1" thickTop="1" x14ac:dyDescent="0.2">
      <c r="B253" s="581"/>
      <c r="C253" s="582"/>
      <c r="D253" s="582"/>
      <c r="E253" s="582"/>
      <c r="F253" s="582"/>
      <c r="G253" s="582"/>
      <c r="H253" s="582"/>
      <c r="I253" s="582"/>
      <c r="J253" s="582"/>
      <c r="K253" s="582"/>
      <c r="L253" s="582"/>
      <c r="M253" s="582"/>
      <c r="N253" s="583"/>
    </row>
    <row r="254" spans="1:14" ht="35.1" customHeight="1" x14ac:dyDescent="0.2">
      <c r="B254" s="584"/>
      <c r="C254" s="585"/>
      <c r="D254" s="585"/>
      <c r="E254" s="585"/>
      <c r="F254" s="585"/>
      <c r="G254" s="585"/>
      <c r="H254" s="585"/>
      <c r="I254" s="585"/>
      <c r="J254" s="585"/>
      <c r="K254" s="585"/>
      <c r="L254" s="585"/>
      <c r="M254" s="585"/>
      <c r="N254" s="586"/>
    </row>
    <row r="255" spans="1:14" s="255" customFormat="1" ht="35.1" customHeight="1" thickBot="1" x14ac:dyDescent="0.3">
      <c r="B255" s="587"/>
      <c r="C255" s="588"/>
      <c r="D255" s="588"/>
      <c r="E255" s="588"/>
      <c r="F255" s="588"/>
      <c r="G255" s="588"/>
      <c r="H255" s="588"/>
      <c r="I255" s="588"/>
      <c r="J255" s="588"/>
      <c r="K255" s="588"/>
      <c r="L255" s="588"/>
      <c r="M255" s="588"/>
      <c r="N255" s="589"/>
    </row>
    <row r="256" spans="1:14" s="284" customFormat="1" ht="9.9499999999999993" customHeight="1" thickTop="1" x14ac:dyDescent="0.25">
      <c r="B256" s="278"/>
      <c r="C256" s="278"/>
      <c r="D256" s="278"/>
      <c r="E256" s="278"/>
      <c r="F256" s="278"/>
      <c r="G256" s="278"/>
      <c r="H256" s="278"/>
      <c r="I256" s="278"/>
      <c r="J256" s="278"/>
      <c r="K256" s="278"/>
      <c r="L256" s="278"/>
      <c r="M256" s="278"/>
      <c r="N256" s="278"/>
    </row>
    <row r="257" spans="1:14" s="284" customFormat="1" ht="20.100000000000001" customHeight="1" thickBot="1" x14ac:dyDescent="0.3">
      <c r="A257" s="260" t="s">
        <v>301</v>
      </c>
      <c r="B257" s="278"/>
      <c r="C257" s="278"/>
      <c r="D257" s="278"/>
      <c r="E257" s="278"/>
      <c r="F257" s="278"/>
      <c r="G257" s="278"/>
      <c r="H257" s="278"/>
      <c r="I257" s="278"/>
      <c r="J257" s="278"/>
      <c r="K257" s="278"/>
      <c r="L257" s="278"/>
      <c r="M257" s="278"/>
      <c r="N257" s="278"/>
    </row>
    <row r="258" spans="1:14" s="284" customFormat="1" ht="35.1" customHeight="1" thickTop="1" x14ac:dyDescent="0.25">
      <c r="B258" s="581"/>
      <c r="C258" s="582"/>
      <c r="D258" s="582"/>
      <c r="E258" s="582"/>
      <c r="F258" s="582"/>
      <c r="G258" s="582"/>
      <c r="H258" s="582"/>
      <c r="I258" s="582"/>
      <c r="J258" s="582"/>
      <c r="K258" s="582"/>
      <c r="L258" s="582"/>
      <c r="M258" s="582"/>
      <c r="N258" s="583"/>
    </row>
    <row r="259" spans="1:14" s="284" customFormat="1" ht="35.1" customHeight="1" x14ac:dyDescent="0.25">
      <c r="B259" s="584"/>
      <c r="C259" s="585"/>
      <c r="D259" s="585"/>
      <c r="E259" s="585"/>
      <c r="F259" s="585"/>
      <c r="G259" s="585"/>
      <c r="H259" s="585"/>
      <c r="I259" s="585"/>
      <c r="J259" s="585"/>
      <c r="K259" s="585"/>
      <c r="L259" s="585"/>
      <c r="M259" s="585"/>
      <c r="N259" s="586"/>
    </row>
    <row r="260" spans="1:14" s="284" customFormat="1" ht="35.1" customHeight="1" thickBot="1" x14ac:dyDescent="0.3">
      <c r="B260" s="587"/>
      <c r="C260" s="588"/>
      <c r="D260" s="588"/>
      <c r="E260" s="588"/>
      <c r="F260" s="588"/>
      <c r="G260" s="588"/>
      <c r="H260" s="588"/>
      <c r="I260" s="588"/>
      <c r="J260" s="588"/>
      <c r="K260" s="588"/>
      <c r="L260" s="588"/>
      <c r="M260" s="588"/>
      <c r="N260" s="589"/>
    </row>
    <row r="261" spans="1:14" s="284" customFormat="1" ht="9.9499999999999993" customHeight="1" thickTop="1" x14ac:dyDescent="0.25">
      <c r="B261" s="278"/>
      <c r="C261" s="278"/>
      <c r="D261" s="278"/>
      <c r="E261" s="278"/>
      <c r="F261" s="278"/>
      <c r="G261" s="278"/>
      <c r="H261" s="278"/>
      <c r="I261" s="278"/>
      <c r="J261" s="278"/>
      <c r="K261" s="278"/>
      <c r="L261" s="278"/>
      <c r="M261" s="278"/>
      <c r="N261" s="278"/>
    </row>
    <row r="262" spans="1:14" s="284" customFormat="1" ht="9.9499999999999993" customHeight="1" x14ac:dyDescent="0.25">
      <c r="B262" s="278"/>
      <c r="C262" s="278"/>
      <c r="D262" s="278"/>
      <c r="E262" s="278"/>
      <c r="F262" s="278"/>
      <c r="G262" s="278"/>
      <c r="H262" s="278"/>
      <c r="I262" s="278"/>
      <c r="J262" s="278"/>
      <c r="K262" s="278"/>
      <c r="L262" s="278"/>
      <c r="M262" s="278"/>
      <c r="N262" s="278"/>
    </row>
    <row r="263" spans="1:14" s="284" customFormat="1" ht="20.100000000000001" customHeight="1" x14ac:dyDescent="0.25">
      <c r="A263" s="260" t="s">
        <v>241</v>
      </c>
      <c r="B263" s="278"/>
      <c r="C263" s="278"/>
      <c r="D263" s="278"/>
      <c r="E263" s="408"/>
      <c r="F263" s="396"/>
      <c r="G263" s="278"/>
      <c r="H263" s="408"/>
      <c r="I263" s="278"/>
      <c r="J263" s="409"/>
      <c r="K263" s="296"/>
      <c r="L263" s="845"/>
      <c r="M263" s="845"/>
      <c r="N263" s="296"/>
    </row>
    <row r="264" spans="1:14" s="284" customFormat="1" ht="9.75" customHeight="1" x14ac:dyDescent="0.25">
      <c r="B264" s="278"/>
      <c r="C264" s="278"/>
      <c r="D264" s="278"/>
      <c r="E264" s="278"/>
      <c r="F264" s="278"/>
      <c r="G264" s="278"/>
      <c r="H264" s="278"/>
      <c r="I264" s="278"/>
      <c r="J264" s="278"/>
      <c r="K264" s="278"/>
      <c r="L264" s="278"/>
      <c r="M264" s="278"/>
      <c r="N264" s="278"/>
    </row>
    <row r="265" spans="1:14" s="284" customFormat="1" ht="20.100000000000001" customHeight="1" thickBot="1" x14ac:dyDescent="0.3">
      <c r="B265" s="278"/>
      <c r="C265" s="292">
        <v>2023</v>
      </c>
      <c r="D265" s="292">
        <v>2024</v>
      </c>
      <c r="E265" s="306"/>
      <c r="F265" s="306"/>
      <c r="G265" s="306"/>
      <c r="H265" s="278"/>
      <c r="I265" s="278"/>
      <c r="J265" s="278"/>
      <c r="K265" s="278"/>
      <c r="L265" s="278"/>
      <c r="M265" s="278"/>
      <c r="N265" s="278"/>
    </row>
    <row r="266" spans="1:14" s="284" customFormat="1" ht="20.100000000000001" customHeight="1" thickTop="1" thickBot="1" x14ac:dyDescent="0.3">
      <c r="B266" s="433" t="s">
        <v>239</v>
      </c>
      <c r="C266" s="201" t="str">
        <f>IF('Fiche 3-1'!F265&gt;0,'Fiche 3-1'!F265,"")</f>
        <v/>
      </c>
      <c r="D266" s="202" t="str">
        <f>IF('Fiche 3-1'!G265&gt;0,'Fiche 3-1'!G265,"")</f>
        <v/>
      </c>
      <c r="E266" s="194">
        <f>SUM(C266:D266)</f>
        <v>0</v>
      </c>
      <c r="F266" s="187"/>
      <c r="G266" s="187"/>
      <c r="H266" s="434"/>
      <c r="I266" s="278"/>
      <c r="J266" s="278"/>
      <c r="K266" s="278"/>
      <c r="L266" s="278"/>
      <c r="M266" s="278"/>
      <c r="N266" s="278"/>
    </row>
    <row r="267" spans="1:14" s="284" customFormat="1" ht="20.100000000000001" customHeight="1" thickTop="1" thickBot="1" x14ac:dyDescent="0.3">
      <c r="B267" s="433" t="s">
        <v>799</v>
      </c>
      <c r="C267" s="201" t="str">
        <f>IF('Fiche 6-1_2023'!I225&gt;0,'Fiche 6-1_2023'!I225,"")</f>
        <v/>
      </c>
      <c r="D267" s="218"/>
      <c r="E267" s="194">
        <f t="shared" ref="E267:E269" si="2">SUM(C267:D267)</f>
        <v>0</v>
      </c>
      <c r="F267" s="187"/>
      <c r="G267" s="187"/>
      <c r="H267" s="434"/>
      <c r="I267" s="278"/>
      <c r="J267" s="278"/>
      <c r="K267" s="278"/>
      <c r="L267" s="278"/>
      <c r="M267" s="278"/>
      <c r="N267" s="278"/>
    </row>
    <row r="268" spans="1:14" s="284" customFormat="1" ht="20.100000000000001" customHeight="1" thickTop="1" thickBot="1" x14ac:dyDescent="0.3">
      <c r="B268" s="435" t="s">
        <v>333</v>
      </c>
      <c r="C268" s="201" t="str">
        <f>IF('Fiche 6-1_2023'!K225&gt;0,'Fiche 6-1_2023'!K225,"")</f>
        <v/>
      </c>
      <c r="D268" s="219"/>
      <c r="E268" s="194">
        <f t="shared" si="2"/>
        <v>0</v>
      </c>
      <c r="F268" s="187"/>
      <c r="G268" s="187"/>
      <c r="H268" s="434"/>
      <c r="I268" s="278"/>
      <c r="J268" s="278"/>
      <c r="K268" s="278"/>
      <c r="L268" s="278"/>
      <c r="M268" s="278"/>
      <c r="N268" s="278"/>
    </row>
    <row r="269" spans="1:14" s="284" customFormat="1" ht="37.5" customHeight="1" thickTop="1" thickBot="1" x14ac:dyDescent="0.3">
      <c r="B269" s="436" t="s">
        <v>334</v>
      </c>
      <c r="C269" s="201" t="str">
        <f>IF('Fiche 6-1_2023'!N225&gt;0,'Fiche 6-1_2023'!N225,"")</f>
        <v/>
      </c>
      <c r="D269" s="219"/>
      <c r="E269" s="194">
        <f t="shared" si="2"/>
        <v>0</v>
      </c>
      <c r="F269" s="187"/>
      <c r="G269" s="187"/>
      <c r="H269" s="434"/>
      <c r="I269" s="278"/>
      <c r="J269" s="278"/>
      <c r="K269" s="278"/>
      <c r="L269" s="278"/>
      <c r="M269" s="278"/>
      <c r="N269" s="278"/>
    </row>
    <row r="270" spans="1:14" s="284" customFormat="1" ht="9.9499999999999993" customHeight="1" thickTop="1" x14ac:dyDescent="0.25">
      <c r="B270" s="278"/>
      <c r="C270" s="278"/>
      <c r="D270" s="278"/>
      <c r="E270" s="278"/>
      <c r="F270" s="278"/>
      <c r="G270" s="278"/>
      <c r="H270" s="278"/>
      <c r="I270" s="278"/>
      <c r="J270" s="278"/>
      <c r="K270" s="278"/>
      <c r="L270" s="278"/>
      <c r="M270" s="278"/>
      <c r="N270" s="278"/>
    </row>
    <row r="271" spans="1:14" s="284" customFormat="1" ht="9.9499999999999993" customHeight="1" x14ac:dyDescent="0.25">
      <c r="B271" s="278"/>
      <c r="C271" s="278"/>
      <c r="D271" s="278"/>
      <c r="E271" s="278"/>
      <c r="F271" s="278"/>
      <c r="G271" s="278"/>
      <c r="H271" s="278"/>
      <c r="I271" s="278"/>
      <c r="J271" s="278"/>
      <c r="K271" s="278"/>
      <c r="L271" s="278"/>
      <c r="M271" s="278"/>
      <c r="N271" s="278"/>
    </row>
    <row r="272" spans="1:14" s="284" customFormat="1" ht="20.100000000000001" customHeight="1" thickBot="1" x14ac:dyDescent="0.3">
      <c r="A272" s="410" t="s">
        <v>243</v>
      </c>
      <c r="B272" s="307"/>
      <c r="C272" s="307"/>
      <c r="D272" s="307"/>
      <c r="E272" s="307"/>
      <c r="F272" s="307"/>
      <c r="G272" s="307"/>
      <c r="H272" s="307"/>
      <c r="I272" s="307"/>
      <c r="J272" s="307"/>
      <c r="K272" s="278"/>
      <c r="L272" s="278"/>
      <c r="M272" s="278"/>
      <c r="N272" s="278"/>
    </row>
    <row r="273" spans="1:14" s="284" customFormat="1" ht="35.1" customHeight="1" thickTop="1" x14ac:dyDescent="0.25">
      <c r="A273" s="307"/>
      <c r="B273" s="581"/>
      <c r="C273" s="582"/>
      <c r="D273" s="582"/>
      <c r="E273" s="582"/>
      <c r="F273" s="582"/>
      <c r="G273" s="582"/>
      <c r="H273" s="582"/>
      <c r="I273" s="582"/>
      <c r="J273" s="582"/>
      <c r="K273" s="582"/>
      <c r="L273" s="582"/>
      <c r="M273" s="582"/>
      <c r="N273" s="583"/>
    </row>
    <row r="274" spans="1:14" s="284" customFormat="1" ht="35.1" customHeight="1" x14ac:dyDescent="0.25">
      <c r="A274" s="307"/>
      <c r="B274" s="584"/>
      <c r="C274" s="585"/>
      <c r="D274" s="585"/>
      <c r="E274" s="585"/>
      <c r="F274" s="585"/>
      <c r="G274" s="585"/>
      <c r="H274" s="585"/>
      <c r="I274" s="585"/>
      <c r="J274" s="585"/>
      <c r="K274" s="585"/>
      <c r="L274" s="585"/>
      <c r="M274" s="585"/>
      <c r="N274" s="586"/>
    </row>
    <row r="275" spans="1:14" ht="35.1" customHeight="1" thickBot="1" x14ac:dyDescent="0.25">
      <c r="A275" s="307"/>
      <c r="B275" s="587"/>
      <c r="C275" s="588"/>
      <c r="D275" s="588"/>
      <c r="E275" s="588"/>
      <c r="F275" s="588"/>
      <c r="G275" s="588"/>
      <c r="H275" s="588"/>
      <c r="I275" s="588"/>
      <c r="J275" s="588"/>
      <c r="K275" s="588"/>
      <c r="L275" s="588"/>
      <c r="M275" s="588"/>
      <c r="N275" s="589"/>
    </row>
    <row r="276" spans="1:14" s="283" customFormat="1" ht="20.100000000000001" customHeight="1" thickTop="1" x14ac:dyDescent="0.2">
      <c r="A276" s="307"/>
      <c r="B276" s="307"/>
      <c r="C276" s="307"/>
      <c r="D276" s="307"/>
      <c r="E276" s="307"/>
      <c r="F276" s="307"/>
      <c r="G276" s="307"/>
      <c r="H276" s="307"/>
      <c r="I276" s="307"/>
      <c r="J276" s="307"/>
      <c r="K276" s="239"/>
      <c r="L276" s="239"/>
      <c r="M276" s="239"/>
      <c r="N276" s="239"/>
    </row>
    <row r="277" spans="1:14" s="283" customFormat="1" ht="20.100000000000001" customHeight="1" x14ac:dyDescent="0.2">
      <c r="A277" s="260" t="s">
        <v>321</v>
      </c>
      <c r="B277" s="239"/>
      <c r="C277" s="239"/>
      <c r="D277" s="239"/>
      <c r="E277" s="239"/>
      <c r="F277" s="239"/>
      <c r="G277" s="239"/>
      <c r="H277" s="239"/>
      <c r="I277" s="239"/>
      <c r="J277" s="239"/>
      <c r="K277" s="239"/>
      <c r="L277" s="239"/>
      <c r="M277" s="239"/>
      <c r="N277" s="239"/>
    </row>
    <row r="278" spans="1:14" s="283" customFormat="1" ht="9.9499999999999993" customHeight="1" x14ac:dyDescent="0.2">
      <c r="A278" s="239"/>
      <c r="B278" s="239"/>
      <c r="C278" s="239"/>
      <c r="D278" s="239"/>
      <c r="E278" s="239"/>
      <c r="F278" s="239"/>
      <c r="G278" s="239"/>
      <c r="H278" s="239"/>
      <c r="I278" s="239"/>
      <c r="J278" s="239"/>
      <c r="K278" s="239"/>
      <c r="L278" s="239"/>
      <c r="M278" s="239"/>
      <c r="N278" s="239"/>
    </row>
    <row r="279" spans="1:14" s="283" customFormat="1" ht="29.25" customHeight="1" thickBot="1" x14ac:dyDescent="0.25">
      <c r="A279" s="239"/>
      <c r="B279" s="307"/>
      <c r="C279" s="307"/>
      <c r="D279" s="600" t="s">
        <v>314</v>
      </c>
      <c r="E279" s="600"/>
      <c r="F279" s="600" t="s">
        <v>320</v>
      </c>
      <c r="G279" s="600"/>
      <c r="H279" s="600" t="s">
        <v>315</v>
      </c>
      <c r="I279" s="600"/>
      <c r="J279" s="800" t="s">
        <v>232</v>
      </c>
      <c r="K279" s="801"/>
      <c r="L279" s="801"/>
      <c r="M279" s="801"/>
      <c r="N279" s="802"/>
    </row>
    <row r="280" spans="1:14" s="283" customFormat="1" ht="35.1" customHeight="1" thickTop="1" thickBot="1" x14ac:dyDescent="0.25">
      <c r="A280" s="239"/>
      <c r="B280" s="744"/>
      <c r="C280" s="744"/>
      <c r="D280" s="843" t="str">
        <f>IF('Fiche 3-1'!D311&lt;&gt;"",'Fiche 3-1'!D311,"")</f>
        <v/>
      </c>
      <c r="E280" s="844"/>
      <c r="F280" s="843" t="str">
        <f>IF('Fiche 3-1'!G311&lt;&gt;"",'Fiche 3-1'!G311,"")</f>
        <v/>
      </c>
      <c r="G280" s="844"/>
      <c r="H280" s="614"/>
      <c r="I280" s="577"/>
      <c r="J280" s="578"/>
      <c r="K280" s="579"/>
      <c r="L280" s="579"/>
      <c r="M280" s="579"/>
      <c r="N280" s="580"/>
    </row>
    <row r="281" spans="1:14" s="283" customFormat="1" ht="35.1" customHeight="1" thickTop="1" thickBot="1" x14ac:dyDescent="0.25">
      <c r="A281" s="239"/>
      <c r="B281" s="744"/>
      <c r="C281" s="745"/>
      <c r="D281" s="843" t="str">
        <f>IF('Fiche 3-1'!D312&lt;&gt;"",'Fiche 3-1'!D312,"")</f>
        <v/>
      </c>
      <c r="E281" s="844"/>
      <c r="F281" s="843" t="str">
        <f>IF('Fiche 3-1'!G312&lt;&gt;"",'Fiche 3-1'!G312,"")</f>
        <v/>
      </c>
      <c r="G281" s="844"/>
      <c r="H281" s="614"/>
      <c r="I281" s="577"/>
      <c r="J281" s="578"/>
      <c r="K281" s="579"/>
      <c r="L281" s="579"/>
      <c r="M281" s="579"/>
      <c r="N281" s="580"/>
    </row>
    <row r="282" spans="1:14" s="283" customFormat="1" ht="35.1" customHeight="1" thickTop="1" thickBot="1" x14ac:dyDescent="0.25">
      <c r="A282" s="239"/>
      <c r="B282" s="744"/>
      <c r="C282" s="745"/>
      <c r="D282" s="843" t="str">
        <f>IF('Fiche 3-1'!D313&lt;&gt;"",'Fiche 3-1'!D313,"")</f>
        <v/>
      </c>
      <c r="E282" s="844"/>
      <c r="F282" s="843" t="str">
        <f>IF('Fiche 3-1'!G313&lt;&gt;"",'Fiche 3-1'!G313,"")</f>
        <v/>
      </c>
      <c r="G282" s="844"/>
      <c r="H282" s="614"/>
      <c r="I282" s="577"/>
      <c r="J282" s="578"/>
      <c r="K282" s="579"/>
      <c r="L282" s="579"/>
      <c r="M282" s="579"/>
      <c r="N282" s="580"/>
    </row>
    <row r="283" spans="1:14" s="277" customFormat="1" ht="9" customHeight="1" thickTop="1" x14ac:dyDescent="0.2">
      <c r="A283" s="239"/>
      <c r="B283" s="278"/>
      <c r="C283" s="411"/>
      <c r="D283" s="275"/>
      <c r="E283" s="275"/>
      <c r="F283" s="275"/>
      <c r="G283" s="275"/>
      <c r="H283" s="275"/>
      <c r="I283" s="275"/>
      <c r="J283" s="275"/>
      <c r="K283" s="275"/>
      <c r="L283" s="311"/>
      <c r="M283" s="239"/>
      <c r="N283" s="239"/>
    </row>
    <row r="284" spans="1:14" s="283" customFormat="1" ht="9.9499999999999993" customHeight="1" x14ac:dyDescent="0.2">
      <c r="A284" s="412" t="s">
        <v>312</v>
      </c>
      <c r="B284" s="309"/>
      <c r="C284" s="309"/>
      <c r="D284" s="310"/>
      <c r="E284" s="310"/>
      <c r="F284" s="310"/>
      <c r="G284" s="310"/>
      <c r="H284" s="310"/>
      <c r="I284" s="310"/>
      <c r="J284" s="311"/>
      <c r="K284" s="311"/>
      <c r="L284" s="311"/>
      <c r="M284" s="239"/>
      <c r="N284" s="239"/>
    </row>
    <row r="285" spans="1:14" s="283" customFormat="1" ht="9.9499999999999993" customHeight="1" x14ac:dyDescent="0.2">
      <c r="A285" s="239"/>
      <c r="B285" s="309"/>
      <c r="C285" s="309"/>
      <c r="D285" s="310"/>
      <c r="E285" s="310"/>
      <c r="F285" s="310"/>
      <c r="G285" s="310"/>
      <c r="H285" s="310"/>
      <c r="I285" s="310"/>
      <c r="J285" s="311"/>
      <c r="K285" s="311"/>
      <c r="L285" s="311"/>
      <c r="M285" s="239"/>
      <c r="N285" s="239"/>
    </row>
    <row r="286" spans="1:14" s="283" customFormat="1" ht="9.9499999999999993" customHeight="1" x14ac:dyDescent="0.2">
      <c r="A286" s="239"/>
      <c r="B286" s="309"/>
      <c r="C286" s="309"/>
      <c r="D286" s="310"/>
      <c r="E286" s="310"/>
      <c r="F286" s="310"/>
      <c r="G286" s="310"/>
      <c r="H286" s="310"/>
      <c r="I286" s="310"/>
      <c r="J286" s="311"/>
      <c r="K286" s="311"/>
      <c r="L286" s="311"/>
      <c r="M286" s="239"/>
      <c r="N286" s="239"/>
    </row>
    <row r="287" spans="1:14" s="284" customFormat="1" ht="20.100000000000001" customHeight="1" x14ac:dyDescent="0.25">
      <c r="A287" s="246" t="s">
        <v>345</v>
      </c>
      <c r="B287" s="275"/>
      <c r="C287" s="275"/>
      <c r="D287" s="278"/>
      <c r="E287" s="408" t="str">
        <f>IF('Fiche 3-1'!F307&gt;0,'Fiche 3-1'!F307,"")</f>
        <v/>
      </c>
      <c r="F287" s="396"/>
      <c r="G287" s="278"/>
      <c r="H287" s="408"/>
      <c r="I287" s="278"/>
      <c r="J287" s="409"/>
      <c r="K287" s="184"/>
      <c r="L287" s="275"/>
      <c r="M287" s="275"/>
      <c r="N287" s="275"/>
    </row>
    <row r="288" spans="1:14" s="284" customFormat="1" ht="20.100000000000001" customHeight="1" x14ac:dyDescent="0.25">
      <c r="A288" s="246"/>
      <c r="B288" s="275"/>
      <c r="C288" s="275"/>
      <c r="D288" s="275"/>
      <c r="E288" s="184"/>
      <c r="F288" s="275"/>
      <c r="G288" s="397"/>
      <c r="H288" s="275"/>
      <c r="I288" s="275"/>
      <c r="J288" s="409"/>
      <c r="K288" s="184"/>
      <c r="L288" s="275"/>
      <c r="M288" s="275"/>
      <c r="N288" s="275"/>
    </row>
    <row r="289" spans="1:15" s="284" customFormat="1" ht="20.100000000000001" customHeight="1" thickBot="1" x14ac:dyDescent="0.3">
      <c r="A289" s="246"/>
      <c r="B289" s="278"/>
      <c r="C289" s="292">
        <v>2023</v>
      </c>
      <c r="D289" s="292">
        <v>2024</v>
      </c>
      <c r="E289" s="306"/>
      <c r="F289" s="306"/>
      <c r="G289" s="306"/>
      <c r="H289" s="275"/>
      <c r="I289" s="275"/>
      <c r="J289" s="409"/>
      <c r="K289" s="184"/>
      <c r="L289" s="275"/>
      <c r="M289" s="275"/>
      <c r="N289" s="275"/>
    </row>
    <row r="290" spans="1:15" s="284" customFormat="1" ht="20.100000000000001" customHeight="1" thickTop="1" thickBot="1" x14ac:dyDescent="0.3">
      <c r="A290" s="246"/>
      <c r="B290" s="437" t="s">
        <v>239</v>
      </c>
      <c r="C290" s="182" t="str">
        <f>IF('Fiche 3-1'!F292&gt;0,'Fiche 3-1'!F292,"")</f>
        <v/>
      </c>
      <c r="D290" s="188" t="str">
        <f>IF('Fiche 3-1'!G292&gt;0,'Fiche 3-1'!G292,"")</f>
        <v/>
      </c>
      <c r="E290" s="184">
        <f>SUM(C290:D290)</f>
        <v>0</v>
      </c>
      <c r="F290" s="187"/>
      <c r="G290" s="187"/>
      <c r="H290" s="187"/>
      <c r="I290" s="275"/>
      <c r="J290" s="409"/>
      <c r="K290" s="184"/>
      <c r="L290" s="275"/>
      <c r="M290" s="275"/>
      <c r="N290" s="275"/>
    </row>
    <row r="291" spans="1:15" s="284" customFormat="1" ht="20.100000000000001" customHeight="1" thickTop="1" thickBot="1" x14ac:dyDescent="0.3">
      <c r="A291" s="246"/>
      <c r="B291" s="437" t="s">
        <v>799</v>
      </c>
      <c r="C291" s="182" t="str">
        <f>IF('Fiche 6-1_2023'!J241&gt;0,'Fiche 6-1_2023'!J241,"")</f>
        <v/>
      </c>
      <c r="D291" s="189"/>
      <c r="E291" s="184">
        <f>SUM(C291:D291)</f>
        <v>0</v>
      </c>
      <c r="F291" s="187"/>
      <c r="G291" s="187"/>
      <c r="H291" s="187"/>
      <c r="I291" s="275"/>
      <c r="J291" s="409"/>
      <c r="K291" s="184"/>
      <c r="L291" s="275"/>
      <c r="M291" s="275"/>
      <c r="N291" s="47"/>
    </row>
    <row r="292" spans="1:15" s="284" customFormat="1" ht="20.100000000000001" customHeight="1" thickTop="1" x14ac:dyDescent="0.25">
      <c r="A292" s="246"/>
      <c r="B292" s="275"/>
      <c r="C292" s="275"/>
      <c r="D292" s="275"/>
      <c r="E292" s="275"/>
      <c r="F292" s="275"/>
      <c r="G292" s="246"/>
      <c r="H292" s="275"/>
      <c r="I292" s="275"/>
      <c r="J292" s="409"/>
      <c r="K292" s="184"/>
      <c r="L292" s="275"/>
      <c r="M292" s="275"/>
      <c r="N292" s="275"/>
    </row>
    <row r="293" spans="1:15" ht="9.9499999999999993" customHeight="1" thickBot="1" x14ac:dyDescent="0.25"/>
    <row r="294" spans="1:15" s="283" customFormat="1" ht="20.100000000000001" hidden="1" customHeight="1" x14ac:dyDescent="0.2">
      <c r="A294" s="260" t="s">
        <v>276</v>
      </c>
      <c r="B294" s="239"/>
      <c r="C294" s="239"/>
      <c r="D294" s="239"/>
      <c r="E294" s="239"/>
      <c r="F294" s="239"/>
      <c r="G294" s="239"/>
      <c r="H294" s="239"/>
      <c r="I294" s="239"/>
      <c r="J294" s="239"/>
      <c r="K294" s="239"/>
      <c r="L294" s="239"/>
      <c r="M294" s="239"/>
      <c r="N294" s="239"/>
    </row>
    <row r="295" spans="1:15" s="283" customFormat="1" ht="20.100000000000001" hidden="1" customHeight="1" thickBot="1" x14ac:dyDescent="0.25">
      <c r="A295" s="413"/>
      <c r="B295" s="812"/>
      <c r="C295" s="747"/>
      <c r="D295" s="747"/>
      <c r="E295" s="747"/>
      <c r="F295" s="747"/>
      <c r="G295" s="747"/>
      <c r="H295" s="747"/>
      <c r="I295" s="747"/>
      <c r="J295" s="748"/>
      <c r="K295" s="239"/>
      <c r="L295" s="239"/>
      <c r="M295" s="239"/>
      <c r="N295" s="239"/>
    </row>
    <row r="296" spans="1:15" s="283" customFormat="1" ht="20.100000000000001" hidden="1" customHeight="1" thickTop="1" thickBot="1" x14ac:dyDescent="0.25">
      <c r="A296" s="239"/>
      <c r="B296" s="239"/>
      <c r="C296" s="239"/>
      <c r="D296" s="239"/>
      <c r="E296" s="239"/>
      <c r="F296" s="239"/>
      <c r="G296" s="239"/>
      <c r="H296" s="239"/>
      <c r="I296" s="239"/>
      <c r="J296" s="239"/>
      <c r="K296" s="239"/>
      <c r="L296" s="239"/>
      <c r="M296" s="239"/>
      <c r="N296" s="239"/>
    </row>
    <row r="297" spans="1:15" s="283" customFormat="1" ht="35.1" customHeight="1" thickTop="1" x14ac:dyDescent="0.2">
      <c r="A297" s="246" t="s">
        <v>346</v>
      </c>
      <c r="B297" s="246"/>
      <c r="C297" s="246"/>
      <c r="D297" s="239"/>
      <c r="E297" s="813"/>
      <c r="F297" s="814"/>
      <c r="G297" s="814"/>
      <c r="H297" s="814"/>
      <c r="I297" s="814"/>
      <c r="J297" s="814"/>
      <c r="K297" s="814"/>
      <c r="L297" s="814"/>
      <c r="M297" s="814"/>
      <c r="N297" s="815"/>
    </row>
    <row r="298" spans="1:15" s="283" customFormat="1" ht="35.1" customHeight="1" x14ac:dyDescent="0.2">
      <c r="A298" s="239"/>
      <c r="B298" s="239"/>
      <c r="C298" s="239"/>
      <c r="D298" s="239"/>
      <c r="E298" s="816"/>
      <c r="F298" s="817"/>
      <c r="G298" s="817"/>
      <c r="H298" s="817"/>
      <c r="I298" s="817"/>
      <c r="J298" s="817"/>
      <c r="K298" s="817"/>
      <c r="L298" s="817"/>
      <c r="M298" s="817"/>
      <c r="N298" s="818"/>
    </row>
    <row r="299" spans="1:15" s="283" customFormat="1" ht="35.1" customHeight="1" thickBot="1" x14ac:dyDescent="0.25">
      <c r="A299" s="239"/>
      <c r="B299" s="239"/>
      <c r="C299" s="239"/>
      <c r="D299" s="239"/>
      <c r="E299" s="819"/>
      <c r="F299" s="820"/>
      <c r="G299" s="820"/>
      <c r="H299" s="820"/>
      <c r="I299" s="820"/>
      <c r="J299" s="820"/>
      <c r="K299" s="820"/>
      <c r="L299" s="820"/>
      <c r="M299" s="820"/>
      <c r="N299" s="821"/>
    </row>
    <row r="300" spans="1:15" s="414" customFormat="1" ht="14.25" customHeight="1" x14ac:dyDescent="0.2">
      <c r="A300" s="440"/>
      <c r="B300" s="309"/>
      <c r="C300" s="309"/>
      <c r="D300" s="310"/>
      <c r="E300" s="310"/>
      <c r="F300" s="310"/>
      <c r="G300" s="310"/>
      <c r="H300" s="310"/>
      <c r="I300" s="310"/>
      <c r="J300" s="311"/>
      <c r="K300" s="311"/>
      <c r="L300" s="311"/>
      <c r="M300" s="277"/>
      <c r="N300" s="277"/>
      <c r="O300" s="277"/>
    </row>
    <row r="301" spans="1:15" s="414" customFormat="1" ht="14.25" customHeight="1" x14ac:dyDescent="0.2">
      <c r="A301" s="397"/>
      <c r="B301" s="275"/>
      <c r="C301" s="275"/>
      <c r="D301" s="275"/>
      <c r="E301" s="184"/>
      <c r="F301" s="275"/>
      <c r="G301" s="397"/>
      <c r="H301" s="275"/>
      <c r="I301" s="275"/>
      <c r="J301" s="441"/>
      <c r="K301" s="184"/>
      <c r="L301" s="275"/>
      <c r="M301" s="275"/>
      <c r="N301" s="275"/>
      <c r="O301" s="277"/>
    </row>
    <row r="302" spans="1:15" ht="14.25" x14ac:dyDescent="0.2">
      <c r="A302" s="288"/>
      <c r="B302" s="288"/>
      <c r="C302" s="288"/>
      <c r="D302" s="288"/>
      <c r="E302" s="288"/>
      <c r="F302" s="288"/>
      <c r="G302" s="288"/>
      <c r="H302" s="288"/>
      <c r="I302" s="288"/>
      <c r="J302" s="288"/>
      <c r="K302" s="288"/>
      <c r="L302" s="288"/>
      <c r="M302" s="288"/>
      <c r="N302" s="288"/>
      <c r="O302" s="252"/>
    </row>
    <row r="303" spans="1:15" ht="14.25" x14ac:dyDescent="0.2">
      <c r="A303" s="289" t="s">
        <v>186</v>
      </c>
      <c r="B303" s="288"/>
      <c r="C303" s="288"/>
      <c r="D303" s="740" t="str">
        <f>+IF('Fiche 3-1'!E319&lt;&gt;"",'Fiche 3-1'!E319,"")</f>
        <v/>
      </c>
      <c r="E303" s="741"/>
      <c r="F303" s="741"/>
      <c r="G303" s="741"/>
      <c r="H303" s="741"/>
      <c r="I303" s="741"/>
      <c r="J303" s="741"/>
      <c r="K303" s="741"/>
      <c r="L303" s="741"/>
      <c r="M303" s="742"/>
      <c r="N303" s="288"/>
      <c r="O303" s="252"/>
    </row>
    <row r="304" spans="1:15" ht="14.25" x14ac:dyDescent="0.2">
      <c r="A304" s="288"/>
      <c r="B304" s="288"/>
      <c r="C304" s="288"/>
      <c r="D304" s="288"/>
      <c r="E304" s="288"/>
      <c r="F304" s="288"/>
      <c r="G304" s="288"/>
      <c r="H304" s="288"/>
      <c r="I304" s="288"/>
      <c r="J304" s="288"/>
      <c r="K304" s="288"/>
      <c r="L304" s="288"/>
      <c r="M304" s="288"/>
      <c r="N304" s="288"/>
      <c r="O304" s="252"/>
    </row>
    <row r="305" spans="1:15" ht="14.25" x14ac:dyDescent="0.2">
      <c r="A305" s="252"/>
      <c r="B305" s="252"/>
      <c r="C305" s="252"/>
      <c r="D305" s="252"/>
      <c r="E305" s="252"/>
      <c r="F305" s="252"/>
      <c r="G305" s="252"/>
      <c r="H305" s="252"/>
      <c r="I305" s="252"/>
      <c r="J305" s="252"/>
      <c r="K305" s="252"/>
      <c r="L305" s="252"/>
      <c r="M305" s="252"/>
      <c r="N305" s="252"/>
      <c r="O305" s="252"/>
    </row>
    <row r="306" spans="1:15" s="416" customFormat="1" ht="50.1" customHeight="1" x14ac:dyDescent="0.25">
      <c r="A306" s="246" t="s">
        <v>17</v>
      </c>
      <c r="B306" s="743" t="str">
        <f>IF('Fiche 3-1'!C322&lt;&gt;"",'Fiche 3-1'!C322,"")</f>
        <v/>
      </c>
      <c r="C306" s="743"/>
      <c r="D306" s="743"/>
      <c r="E306" s="743"/>
      <c r="F306" s="743"/>
      <c r="G306" s="743"/>
      <c r="H306" s="743"/>
      <c r="I306" s="743"/>
      <c r="J306" s="743"/>
      <c r="K306" s="743"/>
      <c r="L306" s="743"/>
      <c r="M306" s="743"/>
      <c r="N306" s="743"/>
      <c r="O306" s="415"/>
    </row>
    <row r="307" spans="1:15" ht="9.9499999999999993" customHeight="1" x14ac:dyDescent="0.2">
      <c r="A307" s="246"/>
      <c r="B307" s="249"/>
      <c r="C307" s="249"/>
      <c r="D307" s="249"/>
      <c r="E307" s="249"/>
      <c r="F307" s="249"/>
      <c r="G307" s="249"/>
      <c r="H307" s="249"/>
      <c r="I307" s="249"/>
      <c r="J307" s="249"/>
      <c r="K307" s="249"/>
      <c r="L307" s="249"/>
      <c r="M307" s="249"/>
      <c r="N307" s="249"/>
    </row>
    <row r="308" spans="1:15" x14ac:dyDescent="0.2">
      <c r="A308" s="262"/>
      <c r="B308" s="291"/>
      <c r="C308" s="249"/>
    </row>
    <row r="309" spans="1:15" ht="30" customHeight="1" thickBot="1" x14ac:dyDescent="0.25">
      <c r="E309" s="292">
        <v>2023</v>
      </c>
      <c r="F309" s="292">
        <v>2024</v>
      </c>
      <c r="G309" s="306"/>
      <c r="H309" s="306"/>
      <c r="I309" s="306"/>
    </row>
    <row r="310" spans="1:15" ht="20.100000000000001" customHeight="1" thickTop="1" thickBot="1" x14ac:dyDescent="0.25">
      <c r="B310" s="846" t="s">
        <v>74</v>
      </c>
      <c r="C310" s="846"/>
      <c r="D310" s="846"/>
      <c r="E310" s="201" t="str">
        <f>IF('Fiche 3-1'!E341&gt;0,'Fiche 3-1'!E341,"")</f>
        <v/>
      </c>
      <c r="F310" s="202" t="str">
        <f>IF('Fiche 3-1'!F341&gt;0,'Fiche 3-1'!F341,"")</f>
        <v/>
      </c>
      <c r="G310" s="194">
        <f>SUM(E310:F310)</f>
        <v>0</v>
      </c>
      <c r="H310" s="186"/>
      <c r="I310" s="186"/>
      <c r="J310" s="325"/>
    </row>
    <row r="311" spans="1:15" ht="20.100000000000001" customHeight="1" thickTop="1" thickBot="1" x14ac:dyDescent="0.25">
      <c r="A311" s="262"/>
      <c r="B311" s="846" t="s">
        <v>797</v>
      </c>
      <c r="C311" s="846"/>
      <c r="D311" s="847"/>
      <c r="E311" s="431" t="str">
        <f>IF('Fiche 6-1_2023'!H257&gt;0,'Fiche 6-1_2023'!H257,"")</f>
        <v/>
      </c>
      <c r="F311" s="214"/>
      <c r="G311" s="194">
        <f>SUM(E311:F311)</f>
        <v>0</v>
      </c>
      <c r="H311" s="277"/>
      <c r="I311" s="277"/>
      <c r="J311" s="325"/>
    </row>
    <row r="312" spans="1:15" ht="20.100000000000001" customHeight="1" thickTop="1" x14ac:dyDescent="0.2">
      <c r="A312" s="262"/>
      <c r="B312" s="311"/>
      <c r="C312" s="277"/>
      <c r="D312" s="406"/>
      <c r="E312" s="181"/>
      <c r="F312" s="277"/>
      <c r="G312" s="299"/>
    </row>
    <row r="313" spans="1:15" ht="20.100000000000001" customHeight="1" x14ac:dyDescent="0.2">
      <c r="A313" s="262"/>
      <c r="B313" s="311"/>
      <c r="C313" s="277"/>
      <c r="D313" s="406"/>
      <c r="E313" s="181"/>
      <c r="F313" s="277"/>
      <c r="G313" s="299"/>
    </row>
    <row r="314" spans="1:15" ht="20.100000000000001" customHeight="1" thickBot="1" x14ac:dyDescent="0.25">
      <c r="A314" s="397" t="s">
        <v>240</v>
      </c>
      <c r="B314" s="311"/>
      <c r="C314" s="277"/>
      <c r="D314" s="277"/>
      <c r="E314" s="277"/>
      <c r="F314" s="277"/>
    </row>
    <row r="315" spans="1:15" ht="30" customHeight="1" thickTop="1" x14ac:dyDescent="0.2">
      <c r="A315" s="297"/>
      <c r="B315" s="581"/>
      <c r="C315" s="582"/>
      <c r="D315" s="582"/>
      <c r="E315" s="582"/>
      <c r="F315" s="582"/>
      <c r="G315" s="582"/>
      <c r="H315" s="582"/>
      <c r="I315" s="582"/>
      <c r="J315" s="582"/>
      <c r="K315" s="582"/>
      <c r="L315" s="582"/>
      <c r="M315" s="582"/>
      <c r="N315" s="583"/>
    </row>
    <row r="316" spans="1:15" ht="30" customHeight="1" x14ac:dyDescent="0.2">
      <c r="B316" s="584"/>
      <c r="C316" s="585"/>
      <c r="D316" s="585"/>
      <c r="E316" s="585"/>
      <c r="F316" s="585"/>
      <c r="G316" s="585"/>
      <c r="H316" s="585"/>
      <c r="I316" s="585"/>
      <c r="J316" s="585"/>
      <c r="K316" s="585"/>
      <c r="L316" s="585"/>
      <c r="M316" s="585"/>
      <c r="N316" s="586"/>
    </row>
    <row r="317" spans="1:15" ht="30" customHeight="1" thickBot="1" x14ac:dyDescent="0.25">
      <c r="B317" s="587"/>
      <c r="C317" s="588"/>
      <c r="D317" s="588"/>
      <c r="E317" s="588"/>
      <c r="F317" s="588"/>
      <c r="G317" s="588"/>
      <c r="H317" s="588"/>
      <c r="I317" s="588"/>
      <c r="J317" s="588"/>
      <c r="K317" s="588"/>
      <c r="L317" s="588"/>
      <c r="M317" s="588"/>
      <c r="N317" s="589"/>
    </row>
    <row r="318" spans="1:15" ht="9.9499999999999993" customHeight="1" thickTop="1" thickBot="1" x14ac:dyDescent="0.25">
      <c r="B318" s="298"/>
      <c r="C318" s="298"/>
      <c r="D318" s="298"/>
      <c r="E318" s="298"/>
      <c r="F318" s="298"/>
      <c r="G318" s="298"/>
      <c r="H318" s="298"/>
      <c r="I318" s="298"/>
      <c r="J318" s="298"/>
      <c r="K318" s="298"/>
      <c r="L318" s="298"/>
      <c r="M318" s="298"/>
      <c r="N318" s="298"/>
    </row>
    <row r="319" spans="1:15" ht="20.100000000000001" customHeight="1" thickTop="1" thickBot="1" x14ac:dyDescent="0.25">
      <c r="A319" s="246" t="s">
        <v>18</v>
      </c>
      <c r="D319" s="407" t="str">
        <f>IF('Fiche 3-1'!E344&lt;&gt;"",'Fiche 3-1'!E344,"")</f>
        <v/>
      </c>
      <c r="G319" s="246" t="s">
        <v>19</v>
      </c>
      <c r="I319" s="21"/>
    </row>
    <row r="320" spans="1:15" ht="9.9499999999999993" customHeight="1" thickTop="1" x14ac:dyDescent="0.2"/>
    <row r="321" spans="1:14" ht="13.5" thickBot="1" x14ac:dyDescent="0.25">
      <c r="A321" s="262" t="s">
        <v>20</v>
      </c>
    </row>
    <row r="322" spans="1:14" ht="35.1" customHeight="1" thickTop="1" x14ac:dyDescent="0.2">
      <c r="B322" s="581"/>
      <c r="C322" s="582"/>
      <c r="D322" s="582"/>
      <c r="E322" s="582"/>
      <c r="F322" s="582"/>
      <c r="G322" s="582"/>
      <c r="H322" s="582"/>
      <c r="I322" s="582"/>
      <c r="J322" s="582"/>
      <c r="K322" s="582"/>
      <c r="L322" s="582"/>
      <c r="M322" s="582"/>
      <c r="N322" s="583"/>
    </row>
    <row r="323" spans="1:14" ht="35.1" customHeight="1" x14ac:dyDescent="0.2">
      <c r="B323" s="584"/>
      <c r="C323" s="585"/>
      <c r="D323" s="585"/>
      <c r="E323" s="585"/>
      <c r="F323" s="585"/>
      <c r="G323" s="585"/>
      <c r="H323" s="585"/>
      <c r="I323" s="585"/>
      <c r="J323" s="585"/>
      <c r="K323" s="585"/>
      <c r="L323" s="585"/>
      <c r="M323" s="585"/>
      <c r="N323" s="586"/>
    </row>
    <row r="324" spans="1:14" s="255" customFormat="1" ht="35.1" customHeight="1" thickBot="1" x14ac:dyDescent="0.3">
      <c r="B324" s="587"/>
      <c r="C324" s="588"/>
      <c r="D324" s="588"/>
      <c r="E324" s="588"/>
      <c r="F324" s="588"/>
      <c r="G324" s="588"/>
      <c r="H324" s="588"/>
      <c r="I324" s="588"/>
      <c r="J324" s="588"/>
      <c r="K324" s="588"/>
      <c r="L324" s="588"/>
      <c r="M324" s="588"/>
      <c r="N324" s="589"/>
    </row>
    <row r="325" spans="1:14" s="284" customFormat="1" ht="9.9499999999999993" customHeight="1" thickTop="1" x14ac:dyDescent="0.25">
      <c r="B325" s="278"/>
      <c r="C325" s="278"/>
      <c r="D325" s="278"/>
      <c r="E325" s="278"/>
      <c r="F325" s="278"/>
      <c r="G325" s="278"/>
      <c r="H325" s="278"/>
      <c r="I325" s="278"/>
      <c r="J325" s="278"/>
      <c r="K325" s="278"/>
      <c r="L325" s="278"/>
      <c r="M325" s="278"/>
      <c r="N325" s="278"/>
    </row>
    <row r="326" spans="1:14" s="284" customFormat="1" ht="20.100000000000001" customHeight="1" thickBot="1" x14ac:dyDescent="0.3">
      <c r="A326" s="260" t="s">
        <v>301</v>
      </c>
      <c r="B326" s="278"/>
      <c r="C326" s="278"/>
      <c r="D326" s="278"/>
      <c r="E326" s="278"/>
      <c r="F326" s="278"/>
      <c r="G326" s="278"/>
      <c r="H326" s="278"/>
      <c r="I326" s="278"/>
      <c r="J326" s="278"/>
      <c r="K326" s="278"/>
      <c r="L326" s="278"/>
      <c r="M326" s="278"/>
      <c r="N326" s="278"/>
    </row>
    <row r="327" spans="1:14" s="284" customFormat="1" ht="35.1" customHeight="1" thickTop="1" x14ac:dyDescent="0.25">
      <c r="B327" s="581"/>
      <c r="C327" s="582"/>
      <c r="D327" s="582"/>
      <c r="E327" s="582"/>
      <c r="F327" s="582"/>
      <c r="G327" s="582"/>
      <c r="H327" s="582"/>
      <c r="I327" s="582"/>
      <c r="J327" s="582"/>
      <c r="K327" s="582"/>
      <c r="L327" s="582"/>
      <c r="M327" s="582"/>
      <c r="N327" s="583"/>
    </row>
    <row r="328" spans="1:14" s="284" customFormat="1" ht="35.1" customHeight="1" x14ac:dyDescent="0.25">
      <c r="B328" s="584"/>
      <c r="C328" s="585"/>
      <c r="D328" s="585"/>
      <c r="E328" s="585"/>
      <c r="F328" s="585"/>
      <c r="G328" s="585"/>
      <c r="H328" s="585"/>
      <c r="I328" s="585"/>
      <c r="J328" s="585"/>
      <c r="K328" s="585"/>
      <c r="L328" s="585"/>
      <c r="M328" s="585"/>
      <c r="N328" s="586"/>
    </row>
    <row r="329" spans="1:14" s="284" customFormat="1" ht="35.1" customHeight="1" thickBot="1" x14ac:dyDescent="0.3">
      <c r="B329" s="587"/>
      <c r="C329" s="588"/>
      <c r="D329" s="588"/>
      <c r="E329" s="588"/>
      <c r="F329" s="588"/>
      <c r="G329" s="588"/>
      <c r="H329" s="588"/>
      <c r="I329" s="588"/>
      <c r="J329" s="588"/>
      <c r="K329" s="588"/>
      <c r="L329" s="588"/>
      <c r="M329" s="588"/>
      <c r="N329" s="589"/>
    </row>
    <row r="330" spans="1:14" s="284" customFormat="1" ht="9.9499999999999993" customHeight="1" thickTop="1" x14ac:dyDescent="0.25">
      <c r="B330" s="278"/>
      <c r="C330" s="278"/>
      <c r="D330" s="278"/>
      <c r="E330" s="278"/>
      <c r="F330" s="278"/>
      <c r="G330" s="278"/>
      <c r="H330" s="278"/>
      <c r="I330" s="278"/>
      <c r="J330" s="278"/>
      <c r="K330" s="278"/>
      <c r="L330" s="278"/>
      <c r="M330" s="278"/>
      <c r="N330" s="278"/>
    </row>
    <row r="331" spans="1:14" s="284" customFormat="1" ht="9.9499999999999993" customHeight="1" x14ac:dyDescent="0.25">
      <c r="B331" s="278"/>
      <c r="C331" s="278"/>
      <c r="D331" s="278"/>
      <c r="E331" s="278"/>
      <c r="F331" s="278"/>
      <c r="G331" s="278"/>
      <c r="H331" s="278"/>
      <c r="I331" s="278"/>
      <c r="J331" s="278"/>
      <c r="K331" s="278"/>
      <c r="L331" s="278"/>
      <c r="M331" s="278"/>
      <c r="N331" s="278"/>
    </row>
    <row r="332" spans="1:14" s="284" customFormat="1" ht="20.100000000000001" customHeight="1" x14ac:dyDescent="0.25">
      <c r="A332" s="260" t="s">
        <v>241</v>
      </c>
      <c r="B332" s="278"/>
      <c r="C332" s="278"/>
      <c r="D332" s="278"/>
      <c r="E332" s="408"/>
      <c r="F332" s="396"/>
      <c r="G332" s="278"/>
      <c r="H332" s="408"/>
      <c r="I332" s="278"/>
      <c r="J332" s="409"/>
      <c r="K332" s="296"/>
      <c r="L332" s="845"/>
      <c r="M332" s="845"/>
      <c r="N332" s="296"/>
    </row>
    <row r="333" spans="1:14" s="284" customFormat="1" ht="9.75" customHeight="1" x14ac:dyDescent="0.25">
      <c r="B333" s="278"/>
      <c r="C333" s="278"/>
      <c r="D333" s="278"/>
      <c r="E333" s="278"/>
      <c r="F333" s="278"/>
      <c r="G333" s="278"/>
      <c r="H333" s="278"/>
      <c r="I333" s="278"/>
      <c r="J333" s="278"/>
      <c r="K333" s="278"/>
      <c r="L333" s="278"/>
      <c r="M333" s="278"/>
      <c r="N333" s="278"/>
    </row>
    <row r="334" spans="1:14" s="284" customFormat="1" ht="20.100000000000001" customHeight="1" thickBot="1" x14ac:dyDescent="0.3">
      <c r="B334" s="278"/>
      <c r="C334" s="292">
        <v>2023</v>
      </c>
      <c r="D334" s="292">
        <v>2024</v>
      </c>
      <c r="E334" s="306"/>
      <c r="F334" s="306"/>
      <c r="G334" s="306"/>
      <c r="H334" s="278"/>
      <c r="I334" s="278"/>
      <c r="J334" s="278"/>
      <c r="K334" s="278"/>
      <c r="L334" s="278"/>
      <c r="M334" s="278"/>
      <c r="N334" s="278"/>
    </row>
    <row r="335" spans="1:14" s="284" customFormat="1" ht="20.100000000000001" customHeight="1" thickTop="1" thickBot="1" x14ac:dyDescent="0.3">
      <c r="B335" s="433" t="s">
        <v>239</v>
      </c>
      <c r="C335" s="201" t="str">
        <f>IF('Fiche 3-1'!F326&gt;0,'Fiche 3-1'!F326,"")</f>
        <v/>
      </c>
      <c r="D335" s="202" t="str">
        <f>IF('Fiche 3-1'!G326&gt;0,'Fiche 3-1'!G326,"")</f>
        <v/>
      </c>
      <c r="E335" s="194">
        <f>SUM(C335:D335)</f>
        <v>0</v>
      </c>
      <c r="F335" s="187"/>
      <c r="G335" s="187"/>
      <c r="H335" s="442"/>
      <c r="I335" s="278"/>
      <c r="J335" s="278"/>
      <c r="K335" s="278"/>
      <c r="L335" s="278"/>
      <c r="M335" s="278"/>
      <c r="N335" s="278"/>
    </row>
    <row r="336" spans="1:14" s="284" customFormat="1" ht="20.100000000000001" customHeight="1" thickTop="1" thickBot="1" x14ac:dyDescent="0.3">
      <c r="B336" s="433" t="s">
        <v>799</v>
      </c>
      <c r="C336" s="201" t="str">
        <f>IF('Fiche 6-1_2023'!I276&gt;0,'Fiche 6-1_2023'!I276,"")</f>
        <v/>
      </c>
      <c r="D336" s="218"/>
      <c r="E336" s="194">
        <f t="shared" ref="E336:E338" si="3">SUM(C336:D336)</f>
        <v>0</v>
      </c>
      <c r="F336" s="187"/>
      <c r="G336" s="187"/>
      <c r="H336" s="442"/>
      <c r="I336" s="278"/>
      <c r="J336" s="278"/>
      <c r="K336" s="278"/>
      <c r="L336" s="278"/>
      <c r="M336" s="278"/>
      <c r="N336" s="278"/>
    </row>
    <row r="337" spans="1:14" s="284" customFormat="1" ht="20.100000000000001" customHeight="1" thickTop="1" thickBot="1" x14ac:dyDescent="0.3">
      <c r="B337" s="435" t="s">
        <v>333</v>
      </c>
      <c r="C337" s="201" t="str">
        <f>IF('Fiche 6-1_2023'!K276&gt;0,'Fiche 6-1_2023'!K276,"")</f>
        <v/>
      </c>
      <c r="D337" s="219"/>
      <c r="E337" s="194">
        <f t="shared" si="3"/>
        <v>0</v>
      </c>
      <c r="F337" s="187"/>
      <c r="G337" s="187"/>
      <c r="H337" s="442"/>
      <c r="I337" s="278"/>
      <c r="J337" s="278"/>
      <c r="K337" s="278"/>
      <c r="L337" s="278"/>
      <c r="M337" s="278"/>
      <c r="N337" s="278"/>
    </row>
    <row r="338" spans="1:14" s="284" customFormat="1" ht="37.5" customHeight="1" thickTop="1" thickBot="1" x14ac:dyDescent="0.3">
      <c r="B338" s="436" t="s">
        <v>334</v>
      </c>
      <c r="C338" s="201" t="str">
        <f>IF('Fiche 6-1_2023'!N276&gt;0,'Fiche 6-1_2023'!N276,"")</f>
        <v/>
      </c>
      <c r="D338" s="219"/>
      <c r="E338" s="194">
        <f t="shared" si="3"/>
        <v>0</v>
      </c>
      <c r="F338" s="187"/>
      <c r="G338" s="187"/>
      <c r="H338" s="442"/>
      <c r="I338" s="278"/>
      <c r="J338" s="278"/>
      <c r="K338" s="278"/>
      <c r="L338" s="278"/>
      <c r="M338" s="278"/>
      <c r="N338" s="278"/>
    </row>
    <row r="339" spans="1:14" s="284" customFormat="1" ht="9.9499999999999993" customHeight="1" thickTop="1" x14ac:dyDescent="0.25">
      <c r="B339" s="278"/>
      <c r="C339" s="278"/>
      <c r="D339" s="278"/>
      <c r="E339" s="278"/>
      <c r="F339" s="278"/>
      <c r="G339" s="278"/>
      <c r="H339" s="278"/>
      <c r="I339" s="278"/>
      <c r="J339" s="278"/>
      <c r="K339" s="278"/>
      <c r="L339" s="278"/>
      <c r="M339" s="278"/>
      <c r="N339" s="278"/>
    </row>
    <row r="340" spans="1:14" s="284" customFormat="1" ht="9.9499999999999993" customHeight="1" x14ac:dyDescent="0.25">
      <c r="B340" s="278"/>
      <c r="C340" s="278"/>
      <c r="D340" s="278"/>
      <c r="E340" s="278"/>
      <c r="F340" s="278"/>
      <c r="G340" s="278"/>
      <c r="H340" s="278"/>
      <c r="I340" s="278"/>
      <c r="J340" s="278"/>
      <c r="K340" s="278"/>
      <c r="L340" s="278"/>
      <c r="M340" s="278"/>
      <c r="N340" s="278"/>
    </row>
    <row r="341" spans="1:14" s="284" customFormat="1" ht="20.100000000000001" customHeight="1" thickBot="1" x14ac:dyDescent="0.3">
      <c r="A341" s="410" t="s">
        <v>243</v>
      </c>
      <c r="B341" s="307"/>
      <c r="C341" s="307"/>
      <c r="D341" s="307"/>
      <c r="E341" s="307"/>
      <c r="F341" s="307"/>
      <c r="G341" s="307"/>
      <c r="H341" s="307"/>
      <c r="I341" s="307"/>
      <c r="J341" s="307"/>
      <c r="K341" s="278"/>
      <c r="L341" s="278"/>
      <c r="M341" s="278"/>
      <c r="N341" s="278"/>
    </row>
    <row r="342" spans="1:14" s="284" customFormat="1" ht="35.1" customHeight="1" thickTop="1" x14ac:dyDescent="0.25">
      <c r="A342" s="307"/>
      <c r="B342" s="581"/>
      <c r="C342" s="582"/>
      <c r="D342" s="582"/>
      <c r="E342" s="582"/>
      <c r="F342" s="582"/>
      <c r="G342" s="582"/>
      <c r="H342" s="582"/>
      <c r="I342" s="582"/>
      <c r="J342" s="582"/>
      <c r="K342" s="582"/>
      <c r="L342" s="582"/>
      <c r="M342" s="582"/>
      <c r="N342" s="583"/>
    </row>
    <row r="343" spans="1:14" s="284" customFormat="1" ht="35.1" customHeight="1" x14ac:dyDescent="0.25">
      <c r="A343" s="307"/>
      <c r="B343" s="584"/>
      <c r="C343" s="585"/>
      <c r="D343" s="585"/>
      <c r="E343" s="585"/>
      <c r="F343" s="585"/>
      <c r="G343" s="585"/>
      <c r="H343" s="585"/>
      <c r="I343" s="585"/>
      <c r="J343" s="585"/>
      <c r="K343" s="585"/>
      <c r="L343" s="585"/>
      <c r="M343" s="585"/>
      <c r="N343" s="586"/>
    </row>
    <row r="344" spans="1:14" ht="35.1" customHeight="1" thickBot="1" x14ac:dyDescent="0.25">
      <c r="A344" s="307"/>
      <c r="B344" s="587"/>
      <c r="C344" s="588"/>
      <c r="D344" s="588"/>
      <c r="E344" s="588"/>
      <c r="F344" s="588"/>
      <c r="G344" s="588"/>
      <c r="H344" s="588"/>
      <c r="I344" s="588"/>
      <c r="J344" s="588"/>
      <c r="K344" s="588"/>
      <c r="L344" s="588"/>
      <c r="M344" s="588"/>
      <c r="N344" s="589"/>
    </row>
    <row r="345" spans="1:14" s="283" customFormat="1" ht="20.100000000000001" customHeight="1" thickTop="1" x14ac:dyDescent="0.2">
      <c r="A345" s="307"/>
      <c r="B345" s="307"/>
      <c r="C345" s="307"/>
      <c r="D345" s="307"/>
      <c r="E345" s="307"/>
      <c r="F345" s="307"/>
      <c r="G345" s="307"/>
      <c r="H345" s="307"/>
      <c r="I345" s="307"/>
      <c r="J345" s="307"/>
      <c r="K345" s="239"/>
      <c r="L345" s="239"/>
      <c r="M345" s="239"/>
      <c r="N345" s="239"/>
    </row>
    <row r="346" spans="1:14" s="283" customFormat="1" ht="20.100000000000001" customHeight="1" x14ac:dyDescent="0.2">
      <c r="A346" s="260" t="s">
        <v>321</v>
      </c>
      <c r="B346" s="239"/>
      <c r="C346" s="239"/>
      <c r="D346" s="239"/>
      <c r="E346" s="239"/>
      <c r="F346" s="239"/>
      <c r="G346" s="239"/>
      <c r="H346" s="239"/>
      <c r="I346" s="239"/>
      <c r="J346" s="239"/>
      <c r="K346" s="239"/>
      <c r="L346" s="239"/>
      <c r="M346" s="239"/>
      <c r="N346" s="239"/>
    </row>
    <row r="347" spans="1:14" s="283" customFormat="1" ht="9.9499999999999993" customHeight="1" x14ac:dyDescent="0.2">
      <c r="A347" s="239"/>
      <c r="B347" s="239"/>
      <c r="C347" s="239"/>
      <c r="D347" s="239"/>
      <c r="E347" s="239"/>
      <c r="F347" s="239"/>
      <c r="G347" s="239"/>
      <c r="H347" s="239"/>
      <c r="I347" s="239"/>
      <c r="J347" s="239"/>
      <c r="K347" s="239"/>
      <c r="L347" s="239"/>
      <c r="M347" s="239"/>
      <c r="N347" s="239"/>
    </row>
    <row r="348" spans="1:14" s="283" customFormat="1" ht="29.25" customHeight="1" thickBot="1" x14ac:dyDescent="0.25">
      <c r="A348" s="239"/>
      <c r="B348" s="307"/>
      <c r="C348" s="307"/>
      <c r="D348" s="600" t="s">
        <v>314</v>
      </c>
      <c r="E348" s="600"/>
      <c r="F348" s="600" t="s">
        <v>320</v>
      </c>
      <c r="G348" s="600"/>
      <c r="H348" s="600" t="s">
        <v>315</v>
      </c>
      <c r="I348" s="600"/>
      <c r="J348" s="800" t="s">
        <v>232</v>
      </c>
      <c r="K348" s="801"/>
      <c r="L348" s="801"/>
      <c r="M348" s="801"/>
      <c r="N348" s="802"/>
    </row>
    <row r="349" spans="1:14" s="283" customFormat="1" ht="35.1" customHeight="1" thickTop="1" thickBot="1" x14ac:dyDescent="0.25">
      <c r="A349" s="239"/>
      <c r="B349" s="744"/>
      <c r="C349" s="744"/>
      <c r="D349" s="843" t="str">
        <f>IF('Fiche 3-1'!D370&lt;&gt;"",'Fiche 3-1'!D370,"")</f>
        <v/>
      </c>
      <c r="E349" s="844"/>
      <c r="F349" s="843" t="str">
        <f>IF('Fiche 3-1'!G370&lt;&gt;"",'Fiche 3-1'!G370,"")</f>
        <v/>
      </c>
      <c r="G349" s="844"/>
      <c r="H349" s="614"/>
      <c r="I349" s="577"/>
      <c r="J349" s="578"/>
      <c r="K349" s="579"/>
      <c r="L349" s="579"/>
      <c r="M349" s="579"/>
      <c r="N349" s="580"/>
    </row>
    <row r="350" spans="1:14" s="283" customFormat="1" ht="35.1" customHeight="1" thickTop="1" thickBot="1" x14ac:dyDescent="0.25">
      <c r="A350" s="239"/>
      <c r="B350" s="744"/>
      <c r="C350" s="745"/>
      <c r="D350" s="843" t="str">
        <f>IF('Fiche 3-1'!D371&lt;&gt;"",'Fiche 3-1'!D371,"")</f>
        <v/>
      </c>
      <c r="E350" s="844"/>
      <c r="F350" s="843" t="str">
        <f>IF('Fiche 3-1'!G371&lt;&gt;"",'Fiche 3-1'!G371,"")</f>
        <v/>
      </c>
      <c r="G350" s="844"/>
      <c r="H350" s="614"/>
      <c r="I350" s="577"/>
      <c r="J350" s="578"/>
      <c r="K350" s="579"/>
      <c r="L350" s="579"/>
      <c r="M350" s="579"/>
      <c r="N350" s="580"/>
    </row>
    <row r="351" spans="1:14" s="283" customFormat="1" ht="35.1" customHeight="1" thickTop="1" thickBot="1" x14ac:dyDescent="0.25">
      <c r="A351" s="239"/>
      <c r="B351" s="744"/>
      <c r="C351" s="745"/>
      <c r="D351" s="843" t="str">
        <f>IF('Fiche 3-1'!D372&lt;&gt;"",'Fiche 3-1'!D372,"")</f>
        <v/>
      </c>
      <c r="E351" s="844"/>
      <c r="F351" s="843" t="str">
        <f>IF('Fiche 3-1'!G372&lt;&gt;"",'Fiche 3-1'!G372,"")</f>
        <v/>
      </c>
      <c r="G351" s="844"/>
      <c r="H351" s="614"/>
      <c r="I351" s="577"/>
      <c r="J351" s="578"/>
      <c r="K351" s="579"/>
      <c r="L351" s="579"/>
      <c r="M351" s="579"/>
      <c r="N351" s="580"/>
    </row>
    <row r="352" spans="1:14" s="277" customFormat="1" ht="9" customHeight="1" thickTop="1" x14ac:dyDescent="0.2">
      <c r="A352" s="239"/>
      <c r="B352" s="278"/>
      <c r="C352" s="411"/>
      <c r="D352" s="275"/>
      <c r="E352" s="275"/>
      <c r="F352" s="275"/>
      <c r="G352" s="275"/>
      <c r="H352" s="275"/>
      <c r="I352" s="275"/>
      <c r="J352" s="275"/>
      <c r="K352" s="275"/>
      <c r="L352" s="311"/>
      <c r="M352" s="239"/>
      <c r="N352" s="239"/>
    </row>
    <row r="353" spans="1:14" s="283" customFormat="1" ht="9.9499999999999993" customHeight="1" x14ac:dyDescent="0.2">
      <c r="A353" s="412" t="s">
        <v>312</v>
      </c>
      <c r="B353" s="309"/>
      <c r="C353" s="309"/>
      <c r="D353" s="310"/>
      <c r="E353" s="310"/>
      <c r="F353" s="310"/>
      <c r="G353" s="310"/>
      <c r="H353" s="310"/>
      <c r="I353" s="310"/>
      <c r="J353" s="311"/>
      <c r="K353" s="311"/>
      <c r="L353" s="311"/>
      <c r="M353" s="239"/>
      <c r="N353" s="239"/>
    </row>
    <row r="354" spans="1:14" s="283" customFormat="1" ht="9.9499999999999993" customHeight="1" x14ac:dyDescent="0.2">
      <c r="A354" s="239"/>
      <c r="B354" s="309"/>
      <c r="C354" s="309"/>
      <c r="D354" s="310"/>
      <c r="E354" s="310"/>
      <c r="F354" s="310"/>
      <c r="G354" s="310"/>
      <c r="H354" s="310"/>
      <c r="I354" s="310"/>
      <c r="J354" s="311"/>
      <c r="K354" s="311"/>
      <c r="L354" s="311"/>
      <c r="M354" s="239"/>
      <c r="N354" s="239"/>
    </row>
    <row r="355" spans="1:14" s="283" customFormat="1" ht="9.9499999999999993" customHeight="1" x14ac:dyDescent="0.2">
      <c r="A355" s="239"/>
      <c r="B355" s="309"/>
      <c r="C355" s="309"/>
      <c r="D355" s="310"/>
      <c r="E355" s="310"/>
      <c r="F355" s="310"/>
      <c r="G355" s="310"/>
      <c r="H355" s="310"/>
      <c r="I355" s="310"/>
      <c r="J355" s="311"/>
      <c r="K355" s="311"/>
      <c r="L355" s="311"/>
      <c r="M355" s="239"/>
      <c r="N355" s="239"/>
    </row>
    <row r="356" spans="1:14" s="284" customFormat="1" ht="20.100000000000001" customHeight="1" x14ac:dyDescent="0.25">
      <c r="A356" s="246" t="s">
        <v>345</v>
      </c>
      <c r="B356" s="275"/>
      <c r="C356" s="275"/>
      <c r="D356" s="278"/>
      <c r="E356" s="408" t="str">
        <f>IF('Fiche 3-1'!F376&gt;0,'Fiche 3-1'!F376,"")</f>
        <v/>
      </c>
      <c r="F356" s="396"/>
      <c r="G356" s="278"/>
      <c r="H356" s="408"/>
      <c r="I356" s="278"/>
      <c r="J356" s="409"/>
      <c r="K356" s="184"/>
      <c r="L356" s="275"/>
      <c r="M356" s="275"/>
      <c r="N356" s="275"/>
    </row>
    <row r="357" spans="1:14" s="284" customFormat="1" ht="20.100000000000001" customHeight="1" x14ac:dyDescent="0.25">
      <c r="A357" s="246"/>
      <c r="B357" s="275"/>
      <c r="C357" s="275"/>
      <c r="D357" s="275"/>
      <c r="E357" s="184"/>
      <c r="F357" s="275"/>
      <c r="G357" s="397"/>
      <c r="H357" s="275"/>
      <c r="I357" s="275"/>
      <c r="J357" s="409"/>
      <c r="K357" s="184"/>
      <c r="L357" s="275"/>
      <c r="M357" s="275"/>
      <c r="N357" s="275"/>
    </row>
    <row r="358" spans="1:14" s="284" customFormat="1" ht="20.100000000000001" customHeight="1" thickBot="1" x14ac:dyDescent="0.3">
      <c r="A358" s="246"/>
      <c r="B358" s="278"/>
      <c r="C358" s="292">
        <v>2023</v>
      </c>
      <c r="D358" s="292">
        <v>2024</v>
      </c>
      <c r="E358" s="306"/>
      <c r="F358" s="306"/>
      <c r="G358" s="306"/>
      <c r="H358" s="275"/>
      <c r="I358" s="275"/>
      <c r="J358" s="409"/>
      <c r="K358" s="184"/>
      <c r="L358" s="275"/>
      <c r="M358" s="275"/>
      <c r="N358" s="275"/>
    </row>
    <row r="359" spans="1:14" s="284" customFormat="1" ht="20.100000000000001" customHeight="1" thickTop="1" thickBot="1" x14ac:dyDescent="0.3">
      <c r="A359" s="246"/>
      <c r="B359" s="437" t="s">
        <v>239</v>
      </c>
      <c r="C359" s="198" t="str">
        <f>IF('Fiche 3-1'!F352&gt;0,'Fiche 3-1'!F352,"")</f>
        <v/>
      </c>
      <c r="D359" s="199" t="str">
        <f>IF('Fiche 3-1'!G352&gt;0,'Fiche 3-1'!G352,"")</f>
        <v/>
      </c>
      <c r="E359" s="184">
        <f>SUM(C359:D359)</f>
        <v>0</v>
      </c>
      <c r="F359" s="187"/>
      <c r="G359" s="187"/>
      <c r="H359" s="187"/>
      <c r="I359" s="275"/>
      <c r="J359" s="409"/>
      <c r="K359" s="184"/>
      <c r="L359" s="275"/>
      <c r="M359" s="275"/>
      <c r="N359" s="275"/>
    </row>
    <row r="360" spans="1:14" s="284" customFormat="1" ht="20.100000000000001" customHeight="1" thickTop="1" thickBot="1" x14ac:dyDescent="0.3">
      <c r="A360" s="246"/>
      <c r="B360" s="437" t="s">
        <v>799</v>
      </c>
      <c r="C360" s="198" t="str">
        <f>IF('Fiche 6-1_2023'!J292&gt;0,'Fiche 6-1_2023'!J292,"")</f>
        <v/>
      </c>
      <c r="D360" s="200"/>
      <c r="E360" s="184">
        <f>SUM(C360:D360)</f>
        <v>0</v>
      </c>
      <c r="F360" s="187"/>
      <c r="G360" s="187"/>
      <c r="H360" s="187"/>
      <c r="I360" s="275"/>
      <c r="J360" s="409"/>
      <c r="K360" s="184"/>
      <c r="L360" s="275"/>
      <c r="M360" s="275"/>
      <c r="N360" s="275"/>
    </row>
    <row r="361" spans="1:14" s="284" customFormat="1" ht="20.100000000000001" customHeight="1" thickTop="1" x14ac:dyDescent="0.25">
      <c r="A361" s="246"/>
      <c r="B361" s="275"/>
      <c r="C361" s="275"/>
      <c r="D361" s="275"/>
      <c r="E361" s="275"/>
      <c r="F361" s="275"/>
      <c r="G361" s="246"/>
      <c r="H361" s="275"/>
      <c r="I361" s="275"/>
      <c r="J361" s="409"/>
      <c r="K361" s="184"/>
      <c r="L361" s="275"/>
      <c r="M361" s="275"/>
      <c r="N361" s="275"/>
    </row>
    <row r="362" spans="1:14" ht="9.9499999999999993" customHeight="1" thickBot="1" x14ac:dyDescent="0.25"/>
    <row r="363" spans="1:14" s="283" customFormat="1" ht="20.100000000000001" hidden="1" customHeight="1" x14ac:dyDescent="0.2">
      <c r="A363" s="260" t="s">
        <v>276</v>
      </c>
      <c r="B363" s="239"/>
      <c r="C363" s="239"/>
      <c r="D363" s="239"/>
      <c r="E363" s="239"/>
      <c r="F363" s="239"/>
      <c r="G363" s="239"/>
      <c r="H363" s="239"/>
      <c r="I363" s="239"/>
      <c r="J363" s="239"/>
      <c r="K363" s="239"/>
      <c r="L363" s="239"/>
      <c r="M363" s="239"/>
      <c r="N363" s="239"/>
    </row>
    <row r="364" spans="1:14" s="283" customFormat="1" ht="20.100000000000001" hidden="1" customHeight="1" x14ac:dyDescent="0.2">
      <c r="A364" s="413"/>
      <c r="B364" s="812"/>
      <c r="C364" s="747"/>
      <c r="D364" s="747"/>
      <c r="E364" s="747"/>
      <c r="F364" s="747"/>
      <c r="G364" s="747"/>
      <c r="H364" s="747"/>
      <c r="I364" s="747"/>
      <c r="J364" s="748"/>
      <c r="K364" s="239"/>
      <c r="L364" s="239"/>
      <c r="M364" s="239"/>
      <c r="N364" s="239"/>
    </row>
    <row r="365" spans="1:14" s="283" customFormat="1" ht="20.100000000000001" hidden="1" customHeight="1" x14ac:dyDescent="0.2">
      <c r="A365" s="239"/>
      <c r="B365" s="239"/>
      <c r="C365" s="239"/>
      <c r="D365" s="239"/>
      <c r="E365" s="239"/>
      <c r="F365" s="239"/>
      <c r="G365" s="239"/>
      <c r="H365" s="239"/>
      <c r="I365" s="239"/>
      <c r="J365" s="239"/>
      <c r="K365" s="239"/>
      <c r="L365" s="239"/>
      <c r="M365" s="239"/>
      <c r="N365" s="239"/>
    </row>
    <row r="366" spans="1:14" s="283" customFormat="1" ht="35.1" customHeight="1" thickTop="1" x14ac:dyDescent="0.2">
      <c r="A366" s="246" t="s">
        <v>346</v>
      </c>
      <c r="B366" s="246"/>
      <c r="C366" s="246"/>
      <c r="D366" s="239"/>
      <c r="E366" s="813"/>
      <c r="F366" s="814"/>
      <c r="G366" s="814"/>
      <c r="H366" s="814"/>
      <c r="I366" s="814"/>
      <c r="J366" s="814"/>
      <c r="K366" s="814"/>
      <c r="L366" s="814"/>
      <c r="M366" s="814"/>
      <c r="N366" s="815"/>
    </row>
    <row r="367" spans="1:14" s="283" customFormat="1" ht="35.1" customHeight="1" x14ac:dyDescent="0.2">
      <c r="A367" s="239"/>
      <c r="B367" s="239"/>
      <c r="C367" s="239"/>
      <c r="D367" s="239"/>
      <c r="E367" s="816"/>
      <c r="F367" s="817"/>
      <c r="G367" s="817"/>
      <c r="H367" s="817"/>
      <c r="I367" s="817"/>
      <c r="J367" s="817"/>
      <c r="K367" s="817"/>
      <c r="L367" s="817"/>
      <c r="M367" s="817"/>
      <c r="N367" s="818"/>
    </row>
    <row r="368" spans="1:14" s="283" customFormat="1" ht="35.1" customHeight="1" thickBot="1" x14ac:dyDescent="0.25">
      <c r="A368" s="239"/>
      <c r="B368" s="239"/>
      <c r="C368" s="239"/>
      <c r="D368" s="239"/>
      <c r="E368" s="819"/>
      <c r="F368" s="820"/>
      <c r="G368" s="820"/>
      <c r="H368" s="820"/>
      <c r="I368" s="820"/>
      <c r="J368" s="820"/>
      <c r="K368" s="820"/>
      <c r="L368" s="820"/>
      <c r="M368" s="820"/>
      <c r="N368" s="821"/>
    </row>
    <row r="369" spans="1:15" s="414" customFormat="1" ht="14.25" customHeight="1" x14ac:dyDescent="0.2">
      <c r="A369" s="440"/>
      <c r="B369" s="309"/>
      <c r="C369" s="309"/>
      <c r="D369" s="310"/>
      <c r="E369" s="310"/>
      <c r="F369" s="310"/>
      <c r="G369" s="310"/>
      <c r="H369" s="310"/>
      <c r="I369" s="310"/>
      <c r="J369" s="311"/>
      <c r="K369" s="311"/>
      <c r="L369" s="311"/>
      <c r="M369" s="277"/>
      <c r="N369" s="277"/>
      <c r="O369" s="277"/>
    </row>
    <row r="370" spans="1:15" s="414" customFormat="1" ht="14.25" customHeight="1" x14ac:dyDescent="0.2">
      <c r="A370" s="397"/>
      <c r="B370" s="275"/>
      <c r="C370" s="275"/>
      <c r="D370" s="275"/>
      <c r="E370" s="184"/>
      <c r="F370" s="275"/>
      <c r="G370" s="397"/>
      <c r="H370" s="275"/>
      <c r="I370" s="275"/>
      <c r="J370" s="441"/>
      <c r="K370" s="184"/>
      <c r="L370" s="275"/>
      <c r="M370" s="275"/>
      <c r="N370" s="275"/>
      <c r="O370" s="277"/>
    </row>
    <row r="371" spans="1:15" s="419" customFormat="1" ht="14.25" x14ac:dyDescent="0.2">
      <c r="A371" s="288"/>
      <c r="B371" s="288"/>
      <c r="C371" s="288"/>
      <c r="D371" s="288"/>
      <c r="E371" s="288"/>
      <c r="F371" s="288"/>
      <c r="G371" s="288"/>
      <c r="H371" s="288"/>
      <c r="I371" s="288"/>
      <c r="J371" s="288"/>
      <c r="K371" s="288"/>
      <c r="L371" s="288"/>
      <c r="M371" s="288"/>
      <c r="N371" s="288"/>
      <c r="O371" s="418"/>
    </row>
    <row r="372" spans="1:15" s="419" customFormat="1" ht="14.25" x14ac:dyDescent="0.2">
      <c r="A372" s="289" t="s">
        <v>500</v>
      </c>
      <c r="B372" s="288"/>
      <c r="C372" s="288"/>
      <c r="D372" s="740" t="str">
        <f>IF('Fiche 3-1'!E378&lt;&gt;"",'Fiche 3-1'!E378,"")</f>
        <v/>
      </c>
      <c r="E372" s="741"/>
      <c r="F372" s="741"/>
      <c r="G372" s="741"/>
      <c r="H372" s="741"/>
      <c r="I372" s="741"/>
      <c r="J372" s="741"/>
      <c r="K372" s="741"/>
      <c r="L372" s="741"/>
      <c r="M372" s="742"/>
      <c r="N372" s="288"/>
      <c r="O372" s="418"/>
    </row>
    <row r="373" spans="1:15" s="419" customFormat="1" ht="14.25" x14ac:dyDescent="0.2">
      <c r="A373" s="288"/>
      <c r="B373" s="288"/>
      <c r="C373" s="288"/>
      <c r="D373" s="288"/>
      <c r="E373" s="288"/>
      <c r="F373" s="288"/>
      <c r="G373" s="288"/>
      <c r="H373" s="288"/>
      <c r="I373" s="288"/>
      <c r="J373" s="288"/>
      <c r="K373" s="288"/>
      <c r="L373" s="288"/>
      <c r="M373" s="288"/>
      <c r="N373" s="288"/>
      <c r="O373" s="418"/>
    </row>
    <row r="374" spans="1:15" s="419" customFormat="1" ht="14.25" x14ac:dyDescent="0.2">
      <c r="A374" s="252"/>
      <c r="B374" s="252"/>
      <c r="C374" s="252"/>
      <c r="D374" s="252"/>
      <c r="E374" s="252"/>
      <c r="F374" s="252"/>
      <c r="G374" s="252"/>
      <c r="H374" s="252"/>
      <c r="I374" s="252"/>
      <c r="J374" s="252"/>
      <c r="K374" s="252"/>
      <c r="L374" s="252"/>
      <c r="M374" s="252"/>
      <c r="N374" s="252"/>
      <c r="O374" s="418"/>
    </row>
    <row r="375" spans="1:15" s="419" customFormat="1" ht="14.25" x14ac:dyDescent="0.2">
      <c r="A375" s="246" t="s">
        <v>17</v>
      </c>
      <c r="B375" s="743" t="str">
        <f>IF('Fiche 3-1'!C381&lt;&gt;"",'Fiche 3-1'!C381,"")</f>
        <v/>
      </c>
      <c r="C375" s="743"/>
      <c r="D375" s="743"/>
      <c r="E375" s="743"/>
      <c r="F375" s="743"/>
      <c r="G375" s="743"/>
      <c r="H375" s="743"/>
      <c r="I375" s="743"/>
      <c r="J375" s="743"/>
      <c r="K375" s="743"/>
      <c r="L375" s="743"/>
      <c r="M375" s="743"/>
      <c r="N375" s="743"/>
      <c r="O375" s="418"/>
    </row>
    <row r="376" spans="1:15" s="419" customFormat="1" ht="14.25" x14ac:dyDescent="0.2">
      <c r="A376" s="246"/>
      <c r="B376" s="249"/>
      <c r="C376" s="249"/>
      <c r="D376" s="249"/>
      <c r="E376" s="249"/>
      <c r="F376" s="249"/>
      <c r="G376" s="249"/>
      <c r="H376" s="249"/>
      <c r="I376" s="249"/>
      <c r="J376" s="249"/>
      <c r="K376" s="249"/>
      <c r="L376" s="249"/>
      <c r="M376" s="249"/>
      <c r="N376" s="249"/>
      <c r="O376" s="418"/>
    </row>
    <row r="377" spans="1:15" ht="9.9499999999999993" customHeight="1" x14ac:dyDescent="0.2">
      <c r="A377" s="246"/>
      <c r="B377" s="249"/>
      <c r="C377" s="249"/>
      <c r="D377" s="249"/>
      <c r="E377" s="249"/>
      <c r="F377" s="249"/>
      <c r="G377" s="249"/>
      <c r="H377" s="249"/>
      <c r="I377" s="249"/>
      <c r="J377" s="249"/>
      <c r="K377" s="249"/>
      <c r="L377" s="249"/>
      <c r="M377" s="249"/>
      <c r="N377" s="249"/>
    </row>
    <row r="378" spans="1:15" x14ac:dyDescent="0.2">
      <c r="A378" s="262"/>
      <c r="B378" s="291"/>
      <c r="C378" s="249"/>
    </row>
    <row r="379" spans="1:15" ht="30" customHeight="1" thickBot="1" x14ac:dyDescent="0.25">
      <c r="E379" s="292">
        <v>2023</v>
      </c>
      <c r="F379" s="292">
        <v>2024</v>
      </c>
      <c r="G379" s="306"/>
      <c r="H379" s="306"/>
      <c r="I379" s="306"/>
      <c r="J379" s="277"/>
    </row>
    <row r="380" spans="1:15" ht="20.100000000000001" customHeight="1" thickTop="1" thickBot="1" x14ac:dyDescent="0.25">
      <c r="B380" s="846" t="s">
        <v>74</v>
      </c>
      <c r="C380" s="846"/>
      <c r="D380" s="846"/>
      <c r="E380" s="201" t="str">
        <f>IF('Fiche 3-1'!E399&gt;0,'Fiche 3-1'!E399,"")</f>
        <v/>
      </c>
      <c r="F380" s="202" t="str">
        <f>IF('Fiche 3-1'!F399&gt;0,'Fiche 3-1'!F399,"")</f>
        <v/>
      </c>
      <c r="G380" s="194">
        <f>SUM(E380:F380)</f>
        <v>0</v>
      </c>
      <c r="H380" s="186"/>
      <c r="I380" s="186"/>
      <c r="J380" s="396"/>
    </row>
    <row r="381" spans="1:15" ht="20.100000000000001" customHeight="1" thickTop="1" thickBot="1" x14ac:dyDescent="0.25">
      <c r="A381" s="262"/>
      <c r="B381" s="846" t="s">
        <v>797</v>
      </c>
      <c r="C381" s="846"/>
      <c r="D381" s="847"/>
      <c r="E381" s="431" t="str">
        <f>IF('Fiche 6-1_2023'!H308&gt;0,'Fiche 6-1_2023'!H308,"")</f>
        <v/>
      </c>
      <c r="F381" s="214"/>
      <c r="G381" s="194">
        <f>SUM(E381:F381)</f>
        <v>0</v>
      </c>
      <c r="H381" s="277"/>
      <c r="I381" s="277"/>
      <c r="J381" s="396"/>
    </row>
    <row r="382" spans="1:15" ht="20.100000000000001" customHeight="1" thickTop="1" x14ac:dyDescent="0.2">
      <c r="A382" s="262"/>
      <c r="B382" s="311"/>
      <c r="C382" s="277"/>
      <c r="D382" s="406"/>
      <c r="E382" s="181"/>
      <c r="F382" s="277"/>
      <c r="G382" s="299"/>
    </row>
    <row r="383" spans="1:15" ht="20.100000000000001" customHeight="1" x14ac:dyDescent="0.2">
      <c r="A383" s="262"/>
      <c r="B383" s="311"/>
      <c r="C383" s="277"/>
      <c r="D383" s="406"/>
      <c r="E383" s="181"/>
      <c r="F383" s="277"/>
      <c r="G383" s="299"/>
    </row>
    <row r="384" spans="1:15" ht="20.100000000000001" customHeight="1" thickBot="1" x14ac:dyDescent="0.25">
      <c r="A384" s="397" t="s">
        <v>240</v>
      </c>
      <c r="B384" s="311"/>
      <c r="C384" s="277"/>
      <c r="D384" s="277"/>
      <c r="E384" s="277"/>
      <c r="F384" s="277"/>
    </row>
    <row r="385" spans="1:14" ht="30" customHeight="1" thickTop="1" x14ac:dyDescent="0.2">
      <c r="A385" s="297"/>
      <c r="B385" s="581"/>
      <c r="C385" s="582"/>
      <c r="D385" s="582"/>
      <c r="E385" s="582"/>
      <c r="F385" s="582"/>
      <c r="G385" s="582"/>
      <c r="H385" s="582"/>
      <c r="I385" s="582"/>
      <c r="J385" s="582"/>
      <c r="K385" s="582"/>
      <c r="L385" s="582"/>
      <c r="M385" s="582"/>
      <c r="N385" s="583"/>
    </row>
    <row r="386" spans="1:14" ht="30" customHeight="1" x14ac:dyDescent="0.2">
      <c r="B386" s="584"/>
      <c r="C386" s="585"/>
      <c r="D386" s="585"/>
      <c r="E386" s="585"/>
      <c r="F386" s="585"/>
      <c r="G386" s="585"/>
      <c r="H386" s="585"/>
      <c r="I386" s="585"/>
      <c r="J386" s="585"/>
      <c r="K386" s="585"/>
      <c r="L386" s="585"/>
      <c r="M386" s="585"/>
      <c r="N386" s="586"/>
    </row>
    <row r="387" spans="1:14" ht="30" customHeight="1" thickBot="1" x14ac:dyDescent="0.25">
      <c r="B387" s="587"/>
      <c r="C387" s="588"/>
      <c r="D387" s="588"/>
      <c r="E387" s="588"/>
      <c r="F387" s="588"/>
      <c r="G387" s="588"/>
      <c r="H387" s="588"/>
      <c r="I387" s="588"/>
      <c r="J387" s="588"/>
      <c r="K387" s="588"/>
      <c r="L387" s="588"/>
      <c r="M387" s="588"/>
      <c r="N387" s="589"/>
    </row>
    <row r="388" spans="1:14" ht="9.9499999999999993" customHeight="1" thickTop="1" thickBot="1" x14ac:dyDescent="0.25">
      <c r="B388" s="298"/>
      <c r="C388" s="298"/>
      <c r="D388" s="298"/>
      <c r="E388" s="298"/>
      <c r="F388" s="298"/>
      <c r="G388" s="298"/>
      <c r="H388" s="298"/>
      <c r="I388" s="298"/>
      <c r="J388" s="298"/>
      <c r="K388" s="298"/>
      <c r="L388" s="298"/>
      <c r="M388" s="298"/>
      <c r="N388" s="298"/>
    </row>
    <row r="389" spans="1:14" ht="20.100000000000001" customHeight="1" thickTop="1" thickBot="1" x14ac:dyDescent="0.25">
      <c r="A389" s="246" t="s">
        <v>18</v>
      </c>
      <c r="D389" s="407" t="str">
        <f>IF('Fiche 3-1'!E401&lt;&gt;"",'Fiche 3-1'!E401,"")</f>
        <v/>
      </c>
      <c r="G389" s="246" t="s">
        <v>19</v>
      </c>
      <c r="I389" s="21"/>
    </row>
    <row r="390" spans="1:14" ht="9.9499999999999993" customHeight="1" thickTop="1" x14ac:dyDescent="0.2"/>
    <row r="391" spans="1:14" ht="13.5" thickBot="1" x14ac:dyDescent="0.25">
      <c r="A391" s="262" t="s">
        <v>20</v>
      </c>
    </row>
    <row r="392" spans="1:14" ht="35.1" customHeight="1" thickTop="1" x14ac:dyDescent="0.2">
      <c r="B392" s="581"/>
      <c r="C392" s="582"/>
      <c r="D392" s="582"/>
      <c r="E392" s="582"/>
      <c r="F392" s="582"/>
      <c r="G392" s="582"/>
      <c r="H392" s="582"/>
      <c r="I392" s="582"/>
      <c r="J392" s="582"/>
      <c r="K392" s="582"/>
      <c r="L392" s="582"/>
      <c r="M392" s="582"/>
      <c r="N392" s="583"/>
    </row>
    <row r="393" spans="1:14" ht="35.1" customHeight="1" x14ac:dyDescent="0.2">
      <c r="B393" s="584"/>
      <c r="C393" s="585"/>
      <c r="D393" s="585"/>
      <c r="E393" s="585"/>
      <c r="F393" s="585"/>
      <c r="G393" s="585"/>
      <c r="H393" s="585"/>
      <c r="I393" s="585"/>
      <c r="J393" s="585"/>
      <c r="K393" s="585"/>
      <c r="L393" s="585"/>
      <c r="M393" s="585"/>
      <c r="N393" s="586"/>
    </row>
    <row r="394" spans="1:14" s="255" customFormat="1" ht="35.1" customHeight="1" thickBot="1" x14ac:dyDescent="0.3">
      <c r="B394" s="587"/>
      <c r="C394" s="588"/>
      <c r="D394" s="588"/>
      <c r="E394" s="588"/>
      <c r="F394" s="588"/>
      <c r="G394" s="588"/>
      <c r="H394" s="588"/>
      <c r="I394" s="588"/>
      <c r="J394" s="588"/>
      <c r="K394" s="588"/>
      <c r="L394" s="588"/>
      <c r="M394" s="588"/>
      <c r="N394" s="589"/>
    </row>
    <row r="395" spans="1:14" s="284" customFormat="1" ht="9.9499999999999993" customHeight="1" thickTop="1" x14ac:dyDescent="0.25">
      <c r="B395" s="278"/>
      <c r="C395" s="278"/>
      <c r="D395" s="278"/>
      <c r="E395" s="278"/>
      <c r="F395" s="278"/>
      <c r="G395" s="278"/>
      <c r="H395" s="278"/>
      <c r="I395" s="278"/>
      <c r="J395" s="278"/>
      <c r="K395" s="278"/>
      <c r="L395" s="278"/>
      <c r="M395" s="278"/>
      <c r="N395" s="278"/>
    </row>
    <row r="396" spans="1:14" s="284" customFormat="1" ht="20.100000000000001" customHeight="1" thickBot="1" x14ac:dyDescent="0.3">
      <c r="A396" s="260" t="s">
        <v>301</v>
      </c>
      <c r="B396" s="278"/>
      <c r="C396" s="278"/>
      <c r="D396" s="278"/>
      <c r="E396" s="278"/>
      <c r="F396" s="278"/>
      <c r="G396" s="278"/>
      <c r="H396" s="278"/>
      <c r="I396" s="278"/>
      <c r="J396" s="278"/>
      <c r="K396" s="278"/>
      <c r="L396" s="278"/>
      <c r="M396" s="278"/>
      <c r="N396" s="278"/>
    </row>
    <row r="397" spans="1:14" s="284" customFormat="1" ht="35.1" customHeight="1" thickTop="1" x14ac:dyDescent="0.25">
      <c r="B397" s="581"/>
      <c r="C397" s="582"/>
      <c r="D397" s="582"/>
      <c r="E397" s="582"/>
      <c r="F397" s="582"/>
      <c r="G397" s="582"/>
      <c r="H397" s="582"/>
      <c r="I397" s="582"/>
      <c r="J397" s="582"/>
      <c r="K397" s="582"/>
      <c r="L397" s="582"/>
      <c r="M397" s="582"/>
      <c r="N397" s="583"/>
    </row>
    <row r="398" spans="1:14" s="284" customFormat="1" ht="35.1" customHeight="1" x14ac:dyDescent="0.25">
      <c r="B398" s="584"/>
      <c r="C398" s="585"/>
      <c r="D398" s="585"/>
      <c r="E398" s="585"/>
      <c r="F398" s="585"/>
      <c r="G398" s="585"/>
      <c r="H398" s="585"/>
      <c r="I398" s="585"/>
      <c r="J398" s="585"/>
      <c r="K398" s="585"/>
      <c r="L398" s="585"/>
      <c r="M398" s="585"/>
      <c r="N398" s="586"/>
    </row>
    <row r="399" spans="1:14" s="284" customFormat="1" ht="35.1" customHeight="1" thickBot="1" x14ac:dyDescent="0.3">
      <c r="B399" s="587"/>
      <c r="C399" s="588"/>
      <c r="D399" s="588"/>
      <c r="E399" s="588"/>
      <c r="F399" s="588"/>
      <c r="G399" s="588"/>
      <c r="H399" s="588"/>
      <c r="I399" s="588"/>
      <c r="J399" s="588"/>
      <c r="K399" s="588"/>
      <c r="L399" s="588"/>
      <c r="M399" s="588"/>
      <c r="N399" s="589"/>
    </row>
    <row r="400" spans="1:14" s="284" customFormat="1" ht="9.9499999999999993" customHeight="1" thickTop="1" x14ac:dyDescent="0.25">
      <c r="B400" s="278"/>
      <c r="C400" s="278"/>
      <c r="D400" s="278"/>
      <c r="E400" s="278"/>
      <c r="F400" s="278"/>
      <c r="G400" s="278"/>
      <c r="H400" s="278"/>
      <c r="I400" s="278"/>
      <c r="J400" s="278"/>
      <c r="K400" s="278"/>
      <c r="L400" s="278"/>
      <c r="M400" s="278"/>
      <c r="N400" s="278"/>
    </row>
    <row r="401" spans="1:14" s="284" customFormat="1" ht="9.9499999999999993" customHeight="1" x14ac:dyDescent="0.25">
      <c r="B401" s="278"/>
      <c r="C401" s="278"/>
      <c r="D401" s="278"/>
      <c r="E401" s="278"/>
      <c r="F401" s="278"/>
      <c r="G401" s="278"/>
      <c r="H401" s="278"/>
      <c r="I401" s="278"/>
      <c r="J401" s="278"/>
      <c r="K401" s="278"/>
      <c r="L401" s="278"/>
      <c r="M401" s="278"/>
      <c r="N401" s="278"/>
    </row>
    <row r="402" spans="1:14" s="284" customFormat="1" ht="20.100000000000001" customHeight="1" x14ac:dyDescent="0.25">
      <c r="A402" s="260" t="s">
        <v>241</v>
      </c>
      <c r="B402" s="278"/>
      <c r="C402" s="278"/>
      <c r="D402" s="278"/>
      <c r="E402" s="408"/>
      <c r="F402" s="396"/>
      <c r="G402" s="278"/>
      <c r="H402" s="408"/>
      <c r="I402" s="278"/>
      <c r="J402" s="409"/>
      <c r="K402" s="296"/>
      <c r="L402" s="845"/>
      <c r="M402" s="845"/>
      <c r="N402" s="296"/>
    </row>
    <row r="403" spans="1:14" s="284" customFormat="1" ht="9.75" customHeight="1" x14ac:dyDescent="0.25">
      <c r="B403" s="278"/>
      <c r="C403" s="278"/>
      <c r="D403" s="278"/>
      <c r="E403" s="278"/>
      <c r="F403" s="278"/>
      <c r="G403" s="278"/>
      <c r="H403" s="278"/>
      <c r="I403" s="278"/>
      <c r="J403" s="278"/>
      <c r="K403" s="278"/>
      <c r="L403" s="278"/>
      <c r="M403" s="278"/>
      <c r="N403" s="278"/>
    </row>
    <row r="404" spans="1:14" s="284" customFormat="1" ht="20.100000000000001" customHeight="1" thickBot="1" x14ac:dyDescent="0.3">
      <c r="B404" s="278"/>
      <c r="C404" s="292">
        <v>2023</v>
      </c>
      <c r="D404" s="317">
        <v>2024</v>
      </c>
      <c r="E404" s="432"/>
      <c r="F404" s="306"/>
      <c r="G404" s="306"/>
      <c r="H404" s="278"/>
      <c r="I404" s="278"/>
      <c r="J404" s="278"/>
      <c r="K404" s="278"/>
      <c r="L404" s="278"/>
      <c r="M404" s="278"/>
      <c r="N404" s="278"/>
    </row>
    <row r="405" spans="1:14" s="284" customFormat="1" ht="20.100000000000001" customHeight="1" thickTop="1" thickBot="1" x14ac:dyDescent="0.3">
      <c r="B405" s="433" t="s">
        <v>239</v>
      </c>
      <c r="C405" s="201" t="str">
        <f>IF('Fiche 3-1'!F385&gt;0,'Fiche 3-1'!F385,"")</f>
        <v/>
      </c>
      <c r="D405" s="215" t="str">
        <f>IF('Fiche 3-1'!G385&gt;0,'Fiche 3-1'!G385,"")</f>
        <v/>
      </c>
      <c r="E405" s="194">
        <f>SUM(C405:D405)</f>
        <v>0</v>
      </c>
      <c r="F405" s="187"/>
      <c r="G405" s="187"/>
      <c r="H405" s="442"/>
      <c r="I405" s="278"/>
      <c r="J405" s="278"/>
      <c r="K405" s="278"/>
      <c r="L405" s="278"/>
      <c r="M405" s="278"/>
      <c r="N405" s="278"/>
    </row>
    <row r="406" spans="1:14" s="284" customFormat="1" ht="20.100000000000001" customHeight="1" thickTop="1" thickBot="1" x14ac:dyDescent="0.3">
      <c r="B406" s="433" t="s">
        <v>799</v>
      </c>
      <c r="C406" s="201" t="str">
        <f>IF('Fiche 6-1_2023'!I327&gt;0,'Fiche 6-1_2023'!I327,"")</f>
        <v/>
      </c>
      <c r="D406" s="216"/>
      <c r="E406" s="194">
        <f t="shared" ref="E406:E408" si="4">SUM(C406:D406)</f>
        <v>0</v>
      </c>
      <c r="F406" s="187"/>
      <c r="G406" s="187"/>
      <c r="H406" s="442"/>
      <c r="I406" s="278"/>
      <c r="J406" s="278"/>
      <c r="K406" s="278"/>
      <c r="L406" s="278"/>
      <c r="M406" s="278"/>
      <c r="N406" s="278"/>
    </row>
    <row r="407" spans="1:14" s="284" customFormat="1" ht="20.100000000000001" customHeight="1" thickTop="1" thickBot="1" x14ac:dyDescent="0.3">
      <c r="B407" s="435" t="s">
        <v>333</v>
      </c>
      <c r="C407" s="201" t="str">
        <f>IF('Fiche 6-1_2023'!K327&gt;0,'Fiche 6-1_2023'!K327,"")</f>
        <v/>
      </c>
      <c r="D407" s="216"/>
      <c r="E407" s="194">
        <f t="shared" si="4"/>
        <v>0</v>
      </c>
      <c r="F407" s="187"/>
      <c r="G407" s="187"/>
      <c r="H407" s="442"/>
      <c r="I407" s="278"/>
      <c r="J407" s="278"/>
      <c r="K407" s="278"/>
      <c r="L407" s="278"/>
      <c r="M407" s="278"/>
      <c r="N407" s="278"/>
    </row>
    <row r="408" spans="1:14" s="284" customFormat="1" ht="37.5" customHeight="1" thickTop="1" thickBot="1" x14ac:dyDescent="0.3">
      <c r="B408" s="436" t="s">
        <v>334</v>
      </c>
      <c r="C408" s="201" t="str">
        <f>IF('Fiche 6-1_2023'!N327&gt;0,'Fiche 6-1_2023'!N327,"")</f>
        <v/>
      </c>
      <c r="D408" s="216"/>
      <c r="E408" s="194">
        <f t="shared" si="4"/>
        <v>0</v>
      </c>
      <c r="F408" s="187"/>
      <c r="G408" s="187"/>
      <c r="H408" s="442"/>
      <c r="I408" s="278"/>
      <c r="J408" s="278"/>
      <c r="K408" s="278"/>
      <c r="L408" s="278"/>
      <c r="M408" s="278"/>
      <c r="N408" s="278"/>
    </row>
    <row r="409" spans="1:14" s="284" customFormat="1" ht="9.9499999999999993" customHeight="1" thickTop="1" x14ac:dyDescent="0.25">
      <c r="B409" s="278"/>
      <c r="C409" s="278"/>
      <c r="D409" s="278"/>
      <c r="E409" s="278"/>
      <c r="F409" s="278"/>
      <c r="G409" s="278"/>
      <c r="H409" s="278"/>
      <c r="I409" s="278"/>
      <c r="J409" s="278"/>
      <c r="K409" s="278"/>
      <c r="L409" s="278"/>
      <c r="M409" s="278"/>
      <c r="N409" s="278"/>
    </row>
    <row r="410" spans="1:14" s="284" customFormat="1" ht="9.9499999999999993" customHeight="1" x14ac:dyDescent="0.25">
      <c r="B410" s="278"/>
      <c r="C410" s="278"/>
      <c r="D410" s="278"/>
      <c r="E410" s="278"/>
      <c r="F410" s="278"/>
      <c r="G410" s="278"/>
      <c r="H410" s="278"/>
      <c r="I410" s="278"/>
      <c r="J410" s="278"/>
      <c r="K410" s="278"/>
      <c r="L410" s="278"/>
      <c r="M410" s="278"/>
      <c r="N410" s="278"/>
    </row>
    <row r="411" spans="1:14" s="284" customFormat="1" ht="20.100000000000001" customHeight="1" thickBot="1" x14ac:dyDescent="0.3">
      <c r="A411" s="410" t="s">
        <v>243</v>
      </c>
      <c r="B411" s="307"/>
      <c r="C411" s="307"/>
      <c r="D411" s="307"/>
      <c r="E411" s="307"/>
      <c r="F411" s="307"/>
      <c r="G411" s="307"/>
      <c r="H411" s="307"/>
      <c r="I411" s="307"/>
      <c r="J411" s="307"/>
      <c r="K411" s="278"/>
      <c r="L411" s="278"/>
      <c r="M411" s="278"/>
      <c r="N411" s="278"/>
    </row>
    <row r="412" spans="1:14" s="284" customFormat="1" ht="35.1" customHeight="1" thickTop="1" x14ac:dyDescent="0.25">
      <c r="A412" s="307"/>
      <c r="B412" s="790"/>
      <c r="C412" s="791"/>
      <c r="D412" s="791"/>
      <c r="E412" s="791"/>
      <c r="F412" s="791"/>
      <c r="G412" s="791"/>
      <c r="H412" s="791"/>
      <c r="I412" s="791"/>
      <c r="J412" s="791"/>
      <c r="K412" s="791"/>
      <c r="L412" s="791"/>
      <c r="M412" s="791"/>
      <c r="N412" s="792"/>
    </row>
    <row r="413" spans="1:14" s="284" customFormat="1" ht="35.1" customHeight="1" x14ac:dyDescent="0.25">
      <c r="A413" s="307"/>
      <c r="B413" s="793"/>
      <c r="C413" s="794"/>
      <c r="D413" s="794"/>
      <c r="E413" s="794"/>
      <c r="F413" s="794"/>
      <c r="G413" s="794"/>
      <c r="H413" s="794"/>
      <c r="I413" s="794"/>
      <c r="J413" s="794"/>
      <c r="K413" s="794"/>
      <c r="L413" s="794"/>
      <c r="M413" s="794"/>
      <c r="N413" s="795"/>
    </row>
    <row r="414" spans="1:14" ht="35.1" customHeight="1" thickBot="1" x14ac:dyDescent="0.25">
      <c r="A414" s="307"/>
      <c r="B414" s="796"/>
      <c r="C414" s="797"/>
      <c r="D414" s="797"/>
      <c r="E414" s="797"/>
      <c r="F414" s="797"/>
      <c r="G414" s="797"/>
      <c r="H414" s="797"/>
      <c r="I414" s="797"/>
      <c r="J414" s="797"/>
      <c r="K414" s="797"/>
      <c r="L414" s="797"/>
      <c r="M414" s="797"/>
      <c r="N414" s="798"/>
    </row>
    <row r="415" spans="1:14" s="283" customFormat="1" ht="20.100000000000001" customHeight="1" thickTop="1" x14ac:dyDescent="0.2">
      <c r="A415" s="307"/>
      <c r="B415" s="307"/>
      <c r="C415" s="307"/>
      <c r="D415" s="307"/>
      <c r="E415" s="307"/>
      <c r="F415" s="307"/>
      <c r="G415" s="307"/>
      <c r="H415" s="307"/>
      <c r="I415" s="307"/>
      <c r="J415" s="307"/>
      <c r="K415" s="239"/>
      <c r="L415" s="239"/>
      <c r="M415" s="239"/>
      <c r="N415" s="239"/>
    </row>
    <row r="416" spans="1:14" s="283" customFormat="1" ht="20.100000000000001" customHeight="1" x14ac:dyDescent="0.2">
      <c r="A416" s="260" t="s">
        <v>321</v>
      </c>
      <c r="B416" s="239"/>
      <c r="C416" s="239"/>
      <c r="D416" s="239"/>
      <c r="E416" s="239"/>
      <c r="F416" s="239"/>
      <c r="G416" s="239"/>
      <c r="H416" s="239"/>
      <c r="I416" s="239"/>
      <c r="J416" s="239"/>
      <c r="K416" s="239"/>
      <c r="L416" s="239"/>
      <c r="M416" s="239"/>
      <c r="N416" s="239"/>
    </row>
    <row r="417" spans="1:14" s="283" customFormat="1" ht="9.9499999999999993" customHeight="1" x14ac:dyDescent="0.2">
      <c r="A417" s="239"/>
      <c r="B417" s="239"/>
      <c r="C417" s="239"/>
      <c r="D417" s="239"/>
      <c r="E417" s="239"/>
      <c r="F417" s="239"/>
      <c r="G417" s="239"/>
      <c r="H417" s="239"/>
      <c r="I417" s="239"/>
      <c r="J417" s="239"/>
      <c r="K417" s="239"/>
      <c r="L417" s="239"/>
      <c r="M417" s="239"/>
      <c r="N417" s="239"/>
    </row>
    <row r="418" spans="1:14" s="283" customFormat="1" ht="29.25" customHeight="1" thickBot="1" x14ac:dyDescent="0.25">
      <c r="A418" s="239"/>
      <c r="B418" s="307"/>
      <c r="C418" s="307"/>
      <c r="D418" s="600" t="s">
        <v>314</v>
      </c>
      <c r="E418" s="600"/>
      <c r="F418" s="600" t="s">
        <v>320</v>
      </c>
      <c r="G418" s="600"/>
      <c r="H418" s="600" t="s">
        <v>315</v>
      </c>
      <c r="I418" s="600"/>
      <c r="J418" s="800" t="s">
        <v>232</v>
      </c>
      <c r="K418" s="801"/>
      <c r="L418" s="801"/>
      <c r="M418" s="801"/>
      <c r="N418" s="802"/>
    </row>
    <row r="419" spans="1:14" s="283" customFormat="1" ht="35.1" customHeight="1" thickTop="1" thickBot="1" x14ac:dyDescent="0.25">
      <c r="A419" s="239"/>
      <c r="B419" s="744"/>
      <c r="C419" s="744"/>
      <c r="D419" s="843" t="str">
        <f>IF('Fiche 3-1'!D429&lt;&gt;"",'Fiche 3-1'!D429,"")</f>
        <v/>
      </c>
      <c r="E419" s="844"/>
      <c r="F419" s="843" t="str">
        <f>IF('Fiche 3-1'!G429&lt;&gt;"",'Fiche 3-1'!G429,"")</f>
        <v/>
      </c>
      <c r="G419" s="844"/>
      <c r="H419" s="614"/>
      <c r="I419" s="577"/>
      <c r="J419" s="578"/>
      <c r="K419" s="579"/>
      <c r="L419" s="579"/>
      <c r="M419" s="579"/>
      <c r="N419" s="580"/>
    </row>
    <row r="420" spans="1:14" s="283" customFormat="1" ht="35.1" customHeight="1" thickTop="1" thickBot="1" x14ac:dyDescent="0.25">
      <c r="A420" s="239"/>
      <c r="B420" s="744"/>
      <c r="C420" s="745"/>
      <c r="D420" s="843" t="str">
        <f>IF('Fiche 3-1'!D430&lt;&gt;"",'Fiche 3-1'!D430,"")</f>
        <v/>
      </c>
      <c r="E420" s="844"/>
      <c r="F420" s="843" t="str">
        <f>IF('Fiche 3-1'!G430&lt;&gt;"",'Fiche 3-1'!G430,"")</f>
        <v/>
      </c>
      <c r="G420" s="844"/>
      <c r="H420" s="614"/>
      <c r="I420" s="577"/>
      <c r="J420" s="578"/>
      <c r="K420" s="579"/>
      <c r="L420" s="579"/>
      <c r="M420" s="579"/>
      <c r="N420" s="580"/>
    </row>
    <row r="421" spans="1:14" s="283" customFormat="1" ht="35.1" customHeight="1" thickTop="1" thickBot="1" x14ac:dyDescent="0.25">
      <c r="A421" s="239"/>
      <c r="B421" s="744"/>
      <c r="C421" s="745"/>
      <c r="D421" s="843" t="str">
        <f>IF('Fiche 3-1'!D431&lt;&gt;"",'Fiche 3-1'!D431,"")</f>
        <v/>
      </c>
      <c r="E421" s="844"/>
      <c r="F421" s="843" t="str">
        <f>IF('Fiche 3-1'!G431&lt;&gt;"",'Fiche 3-1'!G431,"")</f>
        <v/>
      </c>
      <c r="G421" s="844"/>
      <c r="H421" s="614"/>
      <c r="I421" s="577"/>
      <c r="J421" s="578"/>
      <c r="K421" s="579"/>
      <c r="L421" s="579"/>
      <c r="M421" s="579"/>
      <c r="N421" s="580"/>
    </row>
    <row r="422" spans="1:14" s="277" customFormat="1" ht="9" customHeight="1" thickTop="1" x14ac:dyDescent="0.2">
      <c r="A422" s="239"/>
      <c r="B422" s="278"/>
      <c r="C422" s="411"/>
      <c r="D422" s="275"/>
      <c r="E422" s="275"/>
      <c r="F422" s="275"/>
      <c r="G422" s="275"/>
      <c r="H422" s="275"/>
      <c r="I422" s="275"/>
      <c r="J422" s="275"/>
      <c r="K422" s="275"/>
      <c r="L422" s="311"/>
      <c r="M422" s="239"/>
      <c r="N422" s="239"/>
    </row>
    <row r="423" spans="1:14" s="283" customFormat="1" ht="9.9499999999999993" customHeight="1" x14ac:dyDescent="0.2">
      <c r="A423" s="412" t="s">
        <v>312</v>
      </c>
      <c r="B423" s="309"/>
      <c r="C423" s="309"/>
      <c r="D423" s="310"/>
      <c r="E423" s="310"/>
      <c r="F423" s="310"/>
      <c r="G423" s="310"/>
      <c r="H423" s="310"/>
      <c r="I423" s="310"/>
      <c r="J423" s="311"/>
      <c r="K423" s="311"/>
      <c r="L423" s="311"/>
      <c r="M423" s="239"/>
      <c r="N423" s="239"/>
    </row>
    <row r="424" spans="1:14" s="283" customFormat="1" ht="9.9499999999999993" customHeight="1" x14ac:dyDescent="0.2">
      <c r="A424" s="239"/>
      <c r="B424" s="309"/>
      <c r="C424" s="309"/>
      <c r="D424" s="310"/>
      <c r="E424" s="310"/>
      <c r="F424" s="310"/>
      <c r="G424" s="310"/>
      <c r="H424" s="310"/>
      <c r="I424" s="310"/>
      <c r="J424" s="311"/>
      <c r="K424" s="311"/>
      <c r="L424" s="311"/>
      <c r="M424" s="239"/>
      <c r="N424" s="239"/>
    </row>
    <row r="425" spans="1:14" s="283" customFormat="1" ht="9.9499999999999993" customHeight="1" x14ac:dyDescent="0.2">
      <c r="A425" s="239"/>
      <c r="B425" s="309"/>
      <c r="C425" s="309"/>
      <c r="D425" s="310"/>
      <c r="E425" s="310"/>
      <c r="F425" s="310"/>
      <c r="G425" s="310"/>
      <c r="H425" s="310"/>
      <c r="I425" s="310"/>
      <c r="J425" s="311"/>
      <c r="K425" s="311"/>
      <c r="L425" s="311"/>
      <c r="M425" s="239"/>
      <c r="N425" s="239"/>
    </row>
    <row r="426" spans="1:14" s="284" customFormat="1" ht="20.100000000000001" customHeight="1" x14ac:dyDescent="0.25">
      <c r="A426" s="246" t="s">
        <v>345</v>
      </c>
      <c r="B426" s="275"/>
      <c r="C426" s="275"/>
      <c r="D426" s="278"/>
      <c r="E426" s="408" t="str">
        <f>IF('Fiche 3-1'!F446&gt;0,'Fiche 3-1'!F446,"")</f>
        <v/>
      </c>
      <c r="F426" s="396"/>
      <c r="G426" s="278"/>
      <c r="H426" s="408"/>
      <c r="I426" s="278"/>
      <c r="J426" s="409"/>
      <c r="K426" s="184"/>
      <c r="L426" s="275"/>
      <c r="M426" s="275"/>
      <c r="N426" s="275"/>
    </row>
    <row r="427" spans="1:14" s="284" customFormat="1" ht="20.100000000000001" customHeight="1" x14ac:dyDescent="0.25">
      <c r="A427" s="246"/>
      <c r="B427" s="275"/>
      <c r="C427" s="275"/>
      <c r="D427" s="275"/>
      <c r="E427" s="184"/>
      <c r="F427" s="275"/>
      <c r="G427" s="246"/>
      <c r="H427" s="275"/>
      <c r="I427" s="275"/>
      <c r="J427" s="409"/>
      <c r="K427" s="184"/>
      <c r="L427" s="275"/>
      <c r="M427" s="275"/>
      <c r="N427" s="275"/>
    </row>
    <row r="428" spans="1:14" s="284" customFormat="1" ht="20.100000000000001" customHeight="1" thickBot="1" x14ac:dyDescent="0.3">
      <c r="A428" s="246"/>
      <c r="B428" s="278"/>
      <c r="C428" s="292">
        <v>2023</v>
      </c>
      <c r="D428" s="317">
        <v>2024</v>
      </c>
      <c r="E428" s="432"/>
      <c r="F428" s="306"/>
      <c r="G428" s="306"/>
      <c r="H428" s="275"/>
      <c r="I428" s="275"/>
      <c r="J428" s="409"/>
      <c r="K428" s="184"/>
      <c r="L428" s="275"/>
      <c r="M428" s="275"/>
      <c r="N428" s="275"/>
    </row>
    <row r="429" spans="1:14" s="284" customFormat="1" ht="20.100000000000001" customHeight="1" thickTop="1" thickBot="1" x14ac:dyDescent="0.3">
      <c r="A429" s="246"/>
      <c r="B429" s="437" t="s">
        <v>239</v>
      </c>
      <c r="C429" s="198" t="str">
        <f>IF('Fiche 3-1'!F409&gt;0,'Fiche 3-1'!F409,"")</f>
        <v/>
      </c>
      <c r="D429" s="220" t="str">
        <f>IF('Fiche 3-1'!G409&gt;0,'Fiche 3-1'!G409,"")</f>
        <v/>
      </c>
      <c r="E429" s="196">
        <f>SUM(C429:D429)</f>
        <v>0</v>
      </c>
      <c r="F429" s="187"/>
      <c r="G429" s="187"/>
      <c r="H429" s="187"/>
      <c r="I429" s="275"/>
      <c r="J429" s="409"/>
      <c r="K429" s="184"/>
      <c r="L429" s="275"/>
      <c r="M429" s="275"/>
      <c r="N429" s="275"/>
    </row>
    <row r="430" spans="1:14" s="284" customFormat="1" ht="20.100000000000001" customHeight="1" thickTop="1" thickBot="1" x14ac:dyDescent="0.3">
      <c r="A430" s="246"/>
      <c r="B430" s="437" t="s">
        <v>799</v>
      </c>
      <c r="C430" s="198" t="str">
        <f>IF('Fiche 6-1_2023'!J343&gt;0,'Fiche 6-1_2023'!J343,"")</f>
        <v/>
      </c>
      <c r="D430" s="221"/>
      <c r="E430" s="196">
        <f>SUM(C430:D430)</f>
        <v>0</v>
      </c>
      <c r="F430" s="187"/>
      <c r="G430" s="187"/>
      <c r="H430" s="187"/>
      <c r="I430" s="275"/>
      <c r="J430" s="409"/>
      <c r="K430" s="184"/>
      <c r="L430" s="275"/>
      <c r="M430" s="275"/>
      <c r="N430" s="275"/>
    </row>
    <row r="431" spans="1:14" s="284" customFormat="1" ht="20.100000000000001" customHeight="1" thickTop="1" x14ac:dyDescent="0.25">
      <c r="A431" s="246"/>
      <c r="B431" s="275"/>
      <c r="C431" s="275"/>
      <c r="D431" s="275"/>
      <c r="E431" s="275"/>
      <c r="F431" s="275"/>
      <c r="G431" s="246"/>
      <c r="H431" s="275"/>
      <c r="I431" s="275"/>
      <c r="J431" s="409"/>
      <c r="K431" s="184"/>
      <c r="L431" s="275"/>
      <c r="M431" s="275"/>
      <c r="N431" s="275"/>
    </row>
    <row r="432" spans="1:14" ht="9.9499999999999993" customHeight="1" thickBot="1" x14ac:dyDescent="0.25"/>
    <row r="433" spans="1:15" s="283" customFormat="1" ht="20.100000000000001" hidden="1" customHeight="1" x14ac:dyDescent="0.2">
      <c r="A433" s="260" t="s">
        <v>276</v>
      </c>
      <c r="B433" s="239"/>
      <c r="C433" s="239"/>
      <c r="D433" s="239"/>
      <c r="E433" s="239"/>
      <c r="F433" s="239"/>
      <c r="G433" s="239"/>
      <c r="H433" s="239"/>
      <c r="I433" s="239"/>
      <c r="J433" s="239"/>
      <c r="K433" s="239"/>
      <c r="L433" s="239"/>
      <c r="M433" s="239"/>
      <c r="N433" s="239"/>
    </row>
    <row r="434" spans="1:15" s="283" customFormat="1" ht="20.100000000000001" hidden="1" customHeight="1" x14ac:dyDescent="0.2">
      <c r="A434" s="413"/>
      <c r="B434" s="812"/>
      <c r="C434" s="747"/>
      <c r="D434" s="747"/>
      <c r="E434" s="747"/>
      <c r="F434" s="747"/>
      <c r="G434" s="747"/>
      <c r="H434" s="747"/>
      <c r="I434" s="747"/>
      <c r="J434" s="748"/>
      <c r="K434" s="239"/>
      <c r="L434" s="239"/>
      <c r="M434" s="239"/>
      <c r="N434" s="239"/>
    </row>
    <row r="435" spans="1:15" s="283" customFormat="1" ht="20.100000000000001" hidden="1" customHeight="1" x14ac:dyDescent="0.2">
      <c r="A435" s="239"/>
      <c r="B435" s="239"/>
      <c r="C435" s="239"/>
      <c r="D435" s="239"/>
      <c r="E435" s="239"/>
      <c r="F435" s="239"/>
      <c r="G435" s="239"/>
      <c r="H435" s="239"/>
      <c r="I435" s="239"/>
      <c r="J435" s="239"/>
      <c r="K435" s="239"/>
      <c r="L435" s="239"/>
      <c r="M435" s="239"/>
      <c r="N435" s="239"/>
    </row>
    <row r="436" spans="1:15" s="283" customFormat="1" ht="35.1" customHeight="1" thickTop="1" x14ac:dyDescent="0.2">
      <c r="A436" s="246" t="s">
        <v>346</v>
      </c>
      <c r="B436" s="246"/>
      <c r="C436" s="246"/>
      <c r="D436" s="239"/>
      <c r="E436" s="813"/>
      <c r="F436" s="814"/>
      <c r="G436" s="814"/>
      <c r="H436" s="814"/>
      <c r="I436" s="814"/>
      <c r="J436" s="814"/>
      <c r="K436" s="814"/>
      <c r="L436" s="814"/>
      <c r="M436" s="814"/>
      <c r="N436" s="815"/>
    </row>
    <row r="437" spans="1:15" s="283" customFormat="1" ht="35.1" customHeight="1" x14ac:dyDescent="0.2">
      <c r="A437" s="239"/>
      <c r="B437" s="239"/>
      <c r="C437" s="239"/>
      <c r="D437" s="239"/>
      <c r="E437" s="816"/>
      <c r="F437" s="817"/>
      <c r="G437" s="817"/>
      <c r="H437" s="817"/>
      <c r="I437" s="817"/>
      <c r="J437" s="817"/>
      <c r="K437" s="817"/>
      <c r="L437" s="817"/>
      <c r="M437" s="817"/>
      <c r="N437" s="818"/>
    </row>
    <row r="438" spans="1:15" s="283" customFormat="1" ht="35.1" customHeight="1" thickBot="1" x14ac:dyDescent="0.25">
      <c r="A438" s="239"/>
      <c r="B438" s="239"/>
      <c r="C438" s="239"/>
      <c r="D438" s="239"/>
      <c r="E438" s="819"/>
      <c r="F438" s="820"/>
      <c r="G438" s="820"/>
      <c r="H438" s="820"/>
      <c r="I438" s="820"/>
      <c r="J438" s="820"/>
      <c r="K438" s="820"/>
      <c r="L438" s="820"/>
      <c r="M438" s="820"/>
      <c r="N438" s="821"/>
    </row>
    <row r="439" spans="1:15" s="419" customFormat="1" ht="14.25" x14ac:dyDescent="0.2">
      <c r="A439" s="246"/>
      <c r="B439" s="249"/>
      <c r="C439" s="249"/>
      <c r="D439" s="249"/>
      <c r="E439" s="249"/>
      <c r="F439" s="249"/>
      <c r="G439" s="249"/>
      <c r="H439" s="249"/>
      <c r="I439" s="249"/>
      <c r="J439" s="249"/>
      <c r="K439" s="249"/>
      <c r="L439" s="249"/>
      <c r="M439" s="249"/>
      <c r="N439" s="249"/>
      <c r="O439" s="418"/>
    </row>
    <row r="440" spans="1:15" s="419" customFormat="1" ht="14.25" x14ac:dyDescent="0.2">
      <c r="A440" s="412"/>
      <c r="B440" s="309"/>
      <c r="C440" s="309"/>
      <c r="D440" s="310"/>
      <c r="E440" s="310"/>
      <c r="F440" s="310"/>
      <c r="G440" s="310"/>
      <c r="H440" s="310"/>
      <c r="I440" s="310"/>
      <c r="J440" s="311"/>
      <c r="K440" s="311"/>
      <c r="L440" s="311"/>
      <c r="M440" s="239"/>
      <c r="N440" s="239"/>
      <c r="O440" s="418"/>
    </row>
    <row r="441" spans="1:15" s="419" customFormat="1" ht="14.25" x14ac:dyDescent="0.2">
      <c r="A441" s="288"/>
      <c r="B441" s="288"/>
      <c r="C441" s="288"/>
      <c r="D441" s="288"/>
      <c r="E441" s="288"/>
      <c r="F441" s="288"/>
      <c r="G441" s="288"/>
      <c r="H441" s="288"/>
      <c r="I441" s="288"/>
      <c r="J441" s="288"/>
      <c r="K441" s="288"/>
      <c r="L441" s="288"/>
      <c r="M441" s="288"/>
      <c r="N441" s="288"/>
      <c r="O441" s="418"/>
    </row>
    <row r="442" spans="1:15" s="419" customFormat="1" ht="14.25" x14ac:dyDescent="0.2">
      <c r="A442" s="289" t="s">
        <v>501</v>
      </c>
      <c r="B442" s="288"/>
      <c r="C442" s="288"/>
      <c r="D442" s="740" t="str">
        <f>IF('Fiche 3-1'!E437&lt;&gt;"",'Fiche 3-1'!E437,"")</f>
        <v/>
      </c>
      <c r="E442" s="741"/>
      <c r="F442" s="741"/>
      <c r="G442" s="741"/>
      <c r="H442" s="741"/>
      <c r="I442" s="741"/>
      <c r="J442" s="741"/>
      <c r="K442" s="741"/>
      <c r="L442" s="741"/>
      <c r="M442" s="742"/>
      <c r="N442" s="288"/>
      <c r="O442" s="418"/>
    </row>
    <row r="443" spans="1:15" s="419" customFormat="1" ht="14.25" x14ac:dyDescent="0.2">
      <c r="A443" s="288"/>
      <c r="B443" s="288"/>
      <c r="C443" s="288"/>
      <c r="D443" s="288"/>
      <c r="E443" s="288"/>
      <c r="F443" s="288"/>
      <c r="G443" s="288"/>
      <c r="H443" s="288"/>
      <c r="I443" s="288"/>
      <c r="J443" s="288"/>
      <c r="K443" s="288"/>
      <c r="L443" s="288"/>
      <c r="M443" s="288"/>
      <c r="N443" s="288"/>
      <c r="O443" s="418"/>
    </row>
    <row r="444" spans="1:15" s="419" customFormat="1" ht="14.25" x14ac:dyDescent="0.2">
      <c r="A444" s="252"/>
      <c r="B444" s="252"/>
      <c r="C444" s="252"/>
      <c r="D444" s="252"/>
      <c r="E444" s="252"/>
      <c r="F444" s="252"/>
      <c r="G444" s="252"/>
      <c r="H444" s="252"/>
      <c r="I444" s="252"/>
      <c r="J444" s="252"/>
      <c r="K444" s="252"/>
      <c r="L444" s="252"/>
      <c r="M444" s="252"/>
      <c r="N444" s="252"/>
      <c r="O444" s="418"/>
    </row>
    <row r="445" spans="1:15" s="419" customFormat="1" ht="14.25" x14ac:dyDescent="0.2">
      <c r="A445" s="246" t="s">
        <v>17</v>
      </c>
      <c r="B445" s="743" t="str">
        <f>IF('Fiche 3-1'!C440&lt;&gt;"",'Fiche 3-1'!C440,"")</f>
        <v/>
      </c>
      <c r="C445" s="743"/>
      <c r="D445" s="743"/>
      <c r="E445" s="743"/>
      <c r="F445" s="743"/>
      <c r="G445" s="743"/>
      <c r="H445" s="743"/>
      <c r="I445" s="743"/>
      <c r="J445" s="743"/>
      <c r="K445" s="743"/>
      <c r="L445" s="743"/>
      <c r="M445" s="743"/>
      <c r="N445" s="743"/>
      <c r="O445" s="418"/>
    </row>
    <row r="446" spans="1:15" s="419" customFormat="1" ht="14.25" x14ac:dyDescent="0.2">
      <c r="A446" s="246"/>
      <c r="B446" s="249"/>
      <c r="C446" s="249"/>
      <c r="D446" s="249"/>
      <c r="E446" s="249"/>
      <c r="F446" s="249"/>
      <c r="G446" s="249"/>
      <c r="H446" s="249"/>
      <c r="I446" s="249"/>
      <c r="J446" s="249"/>
      <c r="K446" s="249"/>
      <c r="L446" s="249"/>
      <c r="M446" s="249"/>
      <c r="N446" s="249"/>
      <c r="O446" s="418"/>
    </row>
    <row r="447" spans="1:15" ht="9.9499999999999993" customHeight="1" x14ac:dyDescent="0.2">
      <c r="A447" s="246"/>
      <c r="B447" s="249"/>
      <c r="C447" s="249"/>
      <c r="D447" s="249"/>
      <c r="E447" s="249"/>
      <c r="F447" s="249"/>
      <c r="G447" s="249"/>
      <c r="H447" s="249"/>
      <c r="I447" s="249"/>
      <c r="J447" s="249"/>
      <c r="K447" s="249"/>
      <c r="L447" s="249"/>
      <c r="M447" s="249"/>
      <c r="N447" s="249"/>
    </row>
    <row r="448" spans="1:15" x14ac:dyDescent="0.2">
      <c r="A448" s="262"/>
      <c r="B448" s="291"/>
      <c r="C448" s="249"/>
    </row>
    <row r="449" spans="1:14" ht="30" customHeight="1" thickBot="1" x14ac:dyDescent="0.25">
      <c r="E449" s="292">
        <v>2023</v>
      </c>
      <c r="F449" s="292">
        <v>2024</v>
      </c>
      <c r="G449" s="306"/>
      <c r="H449" s="306"/>
      <c r="I449" s="306"/>
      <c r="J449" s="277"/>
    </row>
    <row r="450" spans="1:14" ht="20.100000000000001" customHeight="1" thickTop="1" thickBot="1" x14ac:dyDescent="0.25">
      <c r="B450" s="846" t="s">
        <v>74</v>
      </c>
      <c r="C450" s="846"/>
      <c r="D450" s="846"/>
      <c r="E450" s="201" t="str">
        <f>IF('Fiche 3-1'!E458&gt;0,'Fiche 3-1'!E458,"")</f>
        <v/>
      </c>
      <c r="F450" s="202" t="str">
        <f>IF('Fiche 3-1'!F458&gt;0,'Fiche 3-1'!F458,"")</f>
        <v/>
      </c>
      <c r="G450" s="194">
        <f>SUM(E450:F450)</f>
        <v>0</v>
      </c>
      <c r="H450" s="186"/>
      <c r="I450" s="186"/>
      <c r="J450" s="396"/>
    </row>
    <row r="451" spans="1:14" ht="20.100000000000001" customHeight="1" thickTop="1" thickBot="1" x14ac:dyDescent="0.25">
      <c r="A451" s="262"/>
      <c r="B451" s="846" t="s">
        <v>797</v>
      </c>
      <c r="C451" s="846"/>
      <c r="D451" s="847"/>
      <c r="E451" s="431" t="str">
        <f>IF('Fiche 6-1_2023'!H359&gt;0,'Fiche 6-1_2023'!H359,"")</f>
        <v/>
      </c>
      <c r="F451" s="214"/>
      <c r="G451" s="194">
        <f>SUM(E451:F451)</f>
        <v>0</v>
      </c>
      <c r="H451" s="277"/>
      <c r="I451" s="277"/>
      <c r="J451" s="396"/>
    </row>
    <row r="452" spans="1:14" ht="20.100000000000001" customHeight="1" thickTop="1" x14ac:dyDescent="0.2">
      <c r="A452" s="262"/>
      <c r="B452" s="311"/>
      <c r="C452" s="277"/>
      <c r="D452" s="406"/>
      <c r="E452" s="181"/>
      <c r="F452" s="277"/>
      <c r="G452" s="299"/>
    </row>
    <row r="453" spans="1:14" ht="20.100000000000001" customHeight="1" x14ac:dyDescent="0.2">
      <c r="A453" s="262"/>
      <c r="B453" s="311"/>
      <c r="C453" s="277"/>
      <c r="D453" s="406"/>
      <c r="E453" s="181"/>
      <c r="F453" s="277"/>
      <c r="G453" s="299"/>
    </row>
    <row r="454" spans="1:14" ht="20.100000000000001" customHeight="1" thickBot="1" x14ac:dyDescent="0.25">
      <c r="A454" s="397" t="s">
        <v>240</v>
      </c>
      <c r="B454" s="311"/>
      <c r="C454" s="277"/>
      <c r="D454" s="277"/>
      <c r="E454" s="277"/>
      <c r="F454" s="277"/>
    </row>
    <row r="455" spans="1:14" ht="30" customHeight="1" thickTop="1" x14ac:dyDescent="0.2">
      <c r="A455" s="297"/>
      <c r="B455" s="581"/>
      <c r="C455" s="582"/>
      <c r="D455" s="582"/>
      <c r="E455" s="582"/>
      <c r="F455" s="582"/>
      <c r="G455" s="582"/>
      <c r="H455" s="582"/>
      <c r="I455" s="582"/>
      <c r="J455" s="582"/>
      <c r="K455" s="582"/>
      <c r="L455" s="582"/>
      <c r="M455" s="582"/>
      <c r="N455" s="583"/>
    </row>
    <row r="456" spans="1:14" ht="30" customHeight="1" x14ac:dyDescent="0.2">
      <c r="B456" s="584"/>
      <c r="C456" s="585"/>
      <c r="D456" s="585"/>
      <c r="E456" s="585"/>
      <c r="F456" s="585"/>
      <c r="G456" s="585"/>
      <c r="H456" s="585"/>
      <c r="I456" s="585"/>
      <c r="J456" s="585"/>
      <c r="K456" s="585"/>
      <c r="L456" s="585"/>
      <c r="M456" s="585"/>
      <c r="N456" s="586"/>
    </row>
    <row r="457" spans="1:14" ht="30" customHeight="1" thickBot="1" x14ac:dyDescent="0.25">
      <c r="B457" s="587"/>
      <c r="C457" s="588"/>
      <c r="D457" s="588"/>
      <c r="E457" s="588"/>
      <c r="F457" s="588"/>
      <c r="G457" s="588"/>
      <c r="H457" s="588"/>
      <c r="I457" s="588"/>
      <c r="J457" s="588"/>
      <c r="K457" s="588"/>
      <c r="L457" s="588"/>
      <c r="M457" s="588"/>
      <c r="N457" s="589"/>
    </row>
    <row r="458" spans="1:14" ht="9.9499999999999993" customHeight="1" thickTop="1" thickBot="1" x14ac:dyDescent="0.25">
      <c r="B458" s="298"/>
      <c r="C458" s="298"/>
      <c r="D458" s="298"/>
      <c r="E458" s="298"/>
      <c r="F458" s="298"/>
      <c r="G458" s="298"/>
      <c r="H458" s="298"/>
      <c r="I458" s="298"/>
      <c r="J458" s="298"/>
      <c r="K458" s="298"/>
      <c r="L458" s="298"/>
      <c r="M458" s="298"/>
      <c r="N458" s="298"/>
    </row>
    <row r="459" spans="1:14" ht="20.100000000000001" customHeight="1" thickTop="1" thickBot="1" x14ac:dyDescent="0.25">
      <c r="A459" s="246" t="s">
        <v>18</v>
      </c>
      <c r="D459" s="407" t="str">
        <f>IF('Fiche 3-1'!E461&lt;&gt;"",'Fiche 3-1'!E461,"")</f>
        <v/>
      </c>
      <c r="G459" s="246" t="s">
        <v>19</v>
      </c>
      <c r="I459" s="21"/>
    </row>
    <row r="460" spans="1:14" ht="9.9499999999999993" customHeight="1" thickTop="1" x14ac:dyDescent="0.2"/>
    <row r="461" spans="1:14" ht="13.5" thickBot="1" x14ac:dyDescent="0.25">
      <c r="A461" s="262" t="s">
        <v>20</v>
      </c>
    </row>
    <row r="462" spans="1:14" ht="35.1" customHeight="1" thickTop="1" x14ac:dyDescent="0.2">
      <c r="B462" s="581"/>
      <c r="C462" s="582"/>
      <c r="D462" s="582"/>
      <c r="E462" s="582"/>
      <c r="F462" s="582"/>
      <c r="G462" s="582"/>
      <c r="H462" s="582"/>
      <c r="I462" s="582"/>
      <c r="J462" s="582"/>
      <c r="K462" s="582"/>
      <c r="L462" s="582"/>
      <c r="M462" s="582"/>
      <c r="N462" s="583"/>
    </row>
    <row r="463" spans="1:14" ht="35.1" customHeight="1" x14ac:dyDescent="0.2">
      <c r="B463" s="584"/>
      <c r="C463" s="585"/>
      <c r="D463" s="585"/>
      <c r="E463" s="585"/>
      <c r="F463" s="585"/>
      <c r="G463" s="585"/>
      <c r="H463" s="585"/>
      <c r="I463" s="585"/>
      <c r="J463" s="585"/>
      <c r="K463" s="585"/>
      <c r="L463" s="585"/>
      <c r="M463" s="585"/>
      <c r="N463" s="586"/>
    </row>
    <row r="464" spans="1:14" s="255" customFormat="1" ht="35.1" customHeight="1" thickBot="1" x14ac:dyDescent="0.3">
      <c r="B464" s="587"/>
      <c r="C464" s="588"/>
      <c r="D464" s="588"/>
      <c r="E464" s="588"/>
      <c r="F464" s="588"/>
      <c r="G464" s="588"/>
      <c r="H464" s="588"/>
      <c r="I464" s="588"/>
      <c r="J464" s="588"/>
      <c r="K464" s="588"/>
      <c r="L464" s="588"/>
      <c r="M464" s="588"/>
      <c r="N464" s="589"/>
    </row>
    <row r="465" spans="1:14" s="284" customFormat="1" ht="9.9499999999999993" customHeight="1" thickTop="1" x14ac:dyDescent="0.25">
      <c r="B465" s="278"/>
      <c r="C465" s="278"/>
      <c r="D465" s="278"/>
      <c r="E465" s="278"/>
      <c r="F465" s="278"/>
      <c r="G465" s="278"/>
      <c r="H465" s="278"/>
      <c r="I465" s="278"/>
      <c r="J465" s="278"/>
      <c r="K465" s="278"/>
      <c r="L465" s="278"/>
      <c r="M465" s="278"/>
      <c r="N465" s="278"/>
    </row>
    <row r="466" spans="1:14" s="284" customFormat="1" ht="20.100000000000001" customHeight="1" thickBot="1" x14ac:dyDescent="0.3">
      <c r="A466" s="260" t="s">
        <v>301</v>
      </c>
      <c r="B466" s="278"/>
      <c r="C466" s="278"/>
      <c r="D466" s="278"/>
      <c r="E466" s="278"/>
      <c r="F466" s="278"/>
      <c r="G466" s="278"/>
      <c r="H466" s="278"/>
      <c r="I466" s="278"/>
      <c r="J466" s="278"/>
      <c r="K466" s="278"/>
      <c r="L466" s="278"/>
      <c r="M466" s="278"/>
      <c r="N466" s="278"/>
    </row>
    <row r="467" spans="1:14" s="284" customFormat="1" ht="35.1" customHeight="1" thickTop="1" x14ac:dyDescent="0.25">
      <c r="B467" s="581"/>
      <c r="C467" s="582"/>
      <c r="D467" s="582"/>
      <c r="E467" s="582"/>
      <c r="F467" s="582"/>
      <c r="G467" s="582"/>
      <c r="H467" s="582"/>
      <c r="I467" s="582"/>
      <c r="J467" s="582"/>
      <c r="K467" s="582"/>
      <c r="L467" s="582"/>
      <c r="M467" s="582"/>
      <c r="N467" s="583"/>
    </row>
    <row r="468" spans="1:14" s="284" customFormat="1" ht="35.1" customHeight="1" x14ac:dyDescent="0.25">
      <c r="B468" s="584"/>
      <c r="C468" s="585"/>
      <c r="D468" s="585"/>
      <c r="E468" s="585"/>
      <c r="F468" s="585"/>
      <c r="G468" s="585"/>
      <c r="H468" s="585"/>
      <c r="I468" s="585"/>
      <c r="J468" s="585"/>
      <c r="K468" s="585"/>
      <c r="L468" s="585"/>
      <c r="M468" s="585"/>
      <c r="N468" s="586"/>
    </row>
    <row r="469" spans="1:14" s="284" customFormat="1" ht="35.1" customHeight="1" thickBot="1" x14ac:dyDescent="0.3">
      <c r="B469" s="587"/>
      <c r="C469" s="588"/>
      <c r="D469" s="588"/>
      <c r="E469" s="588"/>
      <c r="F469" s="588"/>
      <c r="G469" s="588"/>
      <c r="H469" s="588"/>
      <c r="I469" s="588"/>
      <c r="J469" s="588"/>
      <c r="K469" s="588"/>
      <c r="L469" s="588"/>
      <c r="M469" s="588"/>
      <c r="N469" s="589"/>
    </row>
    <row r="470" spans="1:14" s="284" customFormat="1" ht="9.9499999999999993" customHeight="1" thickTop="1" x14ac:dyDescent="0.25">
      <c r="B470" s="278"/>
      <c r="C470" s="278"/>
      <c r="D470" s="278"/>
      <c r="E470" s="278"/>
      <c r="F470" s="278"/>
      <c r="G470" s="278"/>
      <c r="H470" s="278"/>
      <c r="I470" s="278"/>
      <c r="J470" s="278"/>
      <c r="K470" s="278"/>
      <c r="L470" s="278"/>
      <c r="M470" s="278"/>
      <c r="N470" s="278"/>
    </row>
    <row r="471" spans="1:14" s="284" customFormat="1" ht="9.9499999999999993" customHeight="1" x14ac:dyDescent="0.25">
      <c r="B471" s="278"/>
      <c r="C471" s="278"/>
      <c r="D471" s="278"/>
      <c r="E471" s="278"/>
      <c r="F471" s="278"/>
      <c r="G471" s="278"/>
      <c r="H471" s="278"/>
      <c r="I471" s="278"/>
      <c r="J471" s="278"/>
      <c r="K471" s="278"/>
      <c r="L471" s="278"/>
      <c r="M471" s="278"/>
      <c r="N471" s="278"/>
    </row>
    <row r="472" spans="1:14" s="284" customFormat="1" ht="20.100000000000001" customHeight="1" x14ac:dyDescent="0.25">
      <c r="A472" s="260" t="s">
        <v>241</v>
      </c>
      <c r="B472" s="278"/>
      <c r="C472" s="278"/>
      <c r="D472" s="278"/>
      <c r="E472" s="408"/>
      <c r="F472" s="396"/>
      <c r="G472" s="278"/>
      <c r="H472" s="408"/>
      <c r="I472" s="278"/>
      <c r="J472" s="409"/>
      <c r="K472" s="296"/>
      <c r="L472" s="845"/>
      <c r="M472" s="845"/>
      <c r="N472" s="296"/>
    </row>
    <row r="473" spans="1:14" s="284" customFormat="1" ht="9.75" customHeight="1" x14ac:dyDescent="0.25">
      <c r="B473" s="278"/>
      <c r="C473" s="278"/>
      <c r="D473" s="278"/>
      <c r="E473" s="278"/>
      <c r="F473" s="278"/>
      <c r="G473" s="278"/>
      <c r="H473" s="278"/>
      <c r="I473" s="278"/>
      <c r="J473" s="278"/>
      <c r="K473" s="278"/>
      <c r="L473" s="278"/>
      <c r="M473" s="278"/>
      <c r="N473" s="278"/>
    </row>
    <row r="474" spans="1:14" s="284" customFormat="1" ht="20.100000000000001" customHeight="1" thickBot="1" x14ac:dyDescent="0.3">
      <c r="B474" s="278"/>
      <c r="C474" s="292">
        <v>2023</v>
      </c>
      <c r="D474" s="292">
        <v>2024</v>
      </c>
      <c r="E474" s="306"/>
      <c r="F474" s="306"/>
      <c r="G474" s="306"/>
      <c r="H474" s="278"/>
      <c r="I474" s="278"/>
      <c r="J474" s="278"/>
      <c r="K474" s="278"/>
      <c r="L474" s="278"/>
      <c r="M474" s="278"/>
      <c r="N474" s="278"/>
    </row>
    <row r="475" spans="1:14" s="284" customFormat="1" ht="20.100000000000001" customHeight="1" thickTop="1" thickBot="1" x14ac:dyDescent="0.3">
      <c r="B475" s="433" t="s">
        <v>239</v>
      </c>
      <c r="C475" s="201" t="str">
        <f>IF('Fiche 3-1'!F444&gt;0,'Fiche 3-1'!F444,"")</f>
        <v/>
      </c>
      <c r="D475" s="202" t="str">
        <f>IF('Fiche 3-1'!G444&gt;0,'Fiche 3-1'!G444,"")</f>
        <v/>
      </c>
      <c r="E475" s="194">
        <f>SUM(C475:D475)</f>
        <v>0</v>
      </c>
      <c r="F475" s="187"/>
      <c r="G475" s="187"/>
      <c r="H475" s="442"/>
      <c r="I475" s="278"/>
      <c r="J475" s="278"/>
      <c r="K475" s="278"/>
      <c r="L475" s="278"/>
      <c r="M475" s="278"/>
      <c r="N475" s="278"/>
    </row>
    <row r="476" spans="1:14" s="284" customFormat="1" ht="20.100000000000001" customHeight="1" thickTop="1" thickBot="1" x14ac:dyDescent="0.3">
      <c r="B476" s="433" t="s">
        <v>799</v>
      </c>
      <c r="C476" s="201" t="str">
        <f>IF('Fiche 6-1_2023'!I378&gt;0,'Fiche 6-1_2023'!I378,"")</f>
        <v/>
      </c>
      <c r="D476" s="218"/>
      <c r="E476" s="194">
        <f t="shared" ref="E476:E478" si="5">SUM(C476:D476)</f>
        <v>0</v>
      </c>
      <c r="F476" s="187"/>
      <c r="G476" s="187"/>
      <c r="H476" s="442"/>
      <c r="I476" s="278"/>
      <c r="J476" s="278"/>
      <c r="K476" s="278"/>
      <c r="L476" s="278"/>
      <c r="M476" s="278"/>
      <c r="N476" s="278"/>
    </row>
    <row r="477" spans="1:14" s="284" customFormat="1" ht="20.100000000000001" customHeight="1" thickTop="1" thickBot="1" x14ac:dyDescent="0.3">
      <c r="B477" s="435" t="s">
        <v>333</v>
      </c>
      <c r="C477" s="201" t="str">
        <f>IF('Fiche 6-1_2023'!K378&gt;0,'Fiche 6-1_2023'!K378,"")</f>
        <v/>
      </c>
      <c r="D477" s="219"/>
      <c r="E477" s="194">
        <f t="shared" si="5"/>
        <v>0</v>
      </c>
      <c r="F477" s="187"/>
      <c r="G477" s="187"/>
      <c r="H477" s="442"/>
      <c r="I477" s="278"/>
      <c r="J477" s="278"/>
      <c r="K477" s="278"/>
      <c r="L477" s="278"/>
      <c r="M477" s="278"/>
      <c r="N477" s="278"/>
    </row>
    <row r="478" spans="1:14" s="284" customFormat="1" ht="37.5" customHeight="1" thickTop="1" thickBot="1" x14ac:dyDescent="0.3">
      <c r="B478" s="436" t="s">
        <v>334</v>
      </c>
      <c r="C478" s="201" t="str">
        <f>IF('Fiche 6-1_2023'!N378&gt;0,'Fiche 6-1_2023'!N378,"")</f>
        <v/>
      </c>
      <c r="D478" s="219"/>
      <c r="E478" s="194">
        <f t="shared" si="5"/>
        <v>0</v>
      </c>
      <c r="F478" s="187"/>
      <c r="G478" s="187"/>
      <c r="H478" s="442"/>
      <c r="I478" s="278"/>
      <c r="J478" s="278"/>
      <c r="K478" s="278"/>
      <c r="L478" s="278"/>
      <c r="M478" s="278"/>
      <c r="N478" s="278"/>
    </row>
    <row r="479" spans="1:14" s="284" customFormat="1" ht="9.9499999999999993" customHeight="1" thickTop="1" x14ac:dyDescent="0.25">
      <c r="B479" s="278"/>
      <c r="C479" s="278"/>
      <c r="D479" s="278"/>
      <c r="E479" s="278"/>
      <c r="F479" s="278"/>
      <c r="G479" s="278"/>
      <c r="H479" s="278"/>
      <c r="I479" s="278"/>
      <c r="J479" s="278"/>
      <c r="K479" s="278"/>
      <c r="L479" s="278"/>
      <c r="M479" s="278"/>
      <c r="N479" s="278"/>
    </row>
    <row r="480" spans="1:14" s="284" customFormat="1" ht="9.9499999999999993" customHeight="1" x14ac:dyDescent="0.25">
      <c r="B480" s="278"/>
      <c r="C480" s="278"/>
      <c r="D480" s="278"/>
      <c r="E480" s="278"/>
      <c r="F480" s="278"/>
      <c r="G480" s="278"/>
      <c r="H480" s="278"/>
      <c r="I480" s="278"/>
      <c r="J480" s="278"/>
      <c r="K480" s="278"/>
      <c r="L480" s="278"/>
      <c r="M480" s="278"/>
      <c r="N480" s="278"/>
    </row>
    <row r="481" spans="1:14" s="284" customFormat="1" ht="20.100000000000001" customHeight="1" thickBot="1" x14ac:dyDescent="0.3">
      <c r="A481" s="410" t="s">
        <v>243</v>
      </c>
      <c r="B481" s="307"/>
      <c r="C481" s="307"/>
      <c r="D481" s="307"/>
      <c r="E481" s="307"/>
      <c r="F481" s="307"/>
      <c r="G481" s="307"/>
      <c r="H481" s="307"/>
      <c r="I481" s="307"/>
      <c r="J481" s="307"/>
      <c r="K481" s="278"/>
      <c r="L481" s="278"/>
      <c r="M481" s="278"/>
      <c r="N481" s="278"/>
    </row>
    <row r="482" spans="1:14" s="284" customFormat="1" ht="35.1" customHeight="1" thickTop="1" x14ac:dyDescent="0.25">
      <c r="A482" s="307"/>
      <c r="B482" s="581"/>
      <c r="C482" s="582"/>
      <c r="D482" s="582"/>
      <c r="E482" s="582"/>
      <c r="F482" s="582"/>
      <c r="G482" s="582"/>
      <c r="H482" s="582"/>
      <c r="I482" s="582"/>
      <c r="J482" s="582"/>
      <c r="K482" s="582"/>
      <c r="L482" s="582"/>
      <c r="M482" s="582"/>
      <c r="N482" s="583"/>
    </row>
    <row r="483" spans="1:14" s="284" customFormat="1" ht="35.1" customHeight="1" x14ac:dyDescent="0.25">
      <c r="A483" s="307"/>
      <c r="B483" s="584"/>
      <c r="C483" s="585"/>
      <c r="D483" s="585"/>
      <c r="E483" s="585"/>
      <c r="F483" s="585"/>
      <c r="G483" s="585"/>
      <c r="H483" s="585"/>
      <c r="I483" s="585"/>
      <c r="J483" s="585"/>
      <c r="K483" s="585"/>
      <c r="L483" s="585"/>
      <c r="M483" s="585"/>
      <c r="N483" s="586"/>
    </row>
    <row r="484" spans="1:14" ht="35.1" customHeight="1" thickBot="1" x14ac:dyDescent="0.25">
      <c r="A484" s="307"/>
      <c r="B484" s="587"/>
      <c r="C484" s="588"/>
      <c r="D484" s="588"/>
      <c r="E484" s="588"/>
      <c r="F484" s="588"/>
      <c r="G484" s="588"/>
      <c r="H484" s="588"/>
      <c r="I484" s="588"/>
      <c r="J484" s="588"/>
      <c r="K484" s="588"/>
      <c r="L484" s="588"/>
      <c r="M484" s="588"/>
      <c r="N484" s="589"/>
    </row>
    <row r="485" spans="1:14" s="283" customFormat="1" ht="20.100000000000001" customHeight="1" thickTop="1" x14ac:dyDescent="0.2">
      <c r="A485" s="307"/>
      <c r="B485" s="307"/>
      <c r="C485" s="307"/>
      <c r="D485" s="307"/>
      <c r="E485" s="307"/>
      <c r="F485" s="307"/>
      <c r="G485" s="307"/>
      <c r="H485" s="307"/>
      <c r="I485" s="307"/>
      <c r="J485" s="307"/>
      <c r="K485" s="239"/>
      <c r="L485" s="239"/>
      <c r="M485" s="239"/>
      <c r="N485" s="239"/>
    </row>
    <row r="486" spans="1:14" s="283" customFormat="1" ht="20.100000000000001" customHeight="1" x14ac:dyDescent="0.2">
      <c r="A486" s="260" t="s">
        <v>321</v>
      </c>
      <c r="B486" s="239"/>
      <c r="C486" s="239"/>
      <c r="D486" s="239"/>
      <c r="E486" s="239"/>
      <c r="F486" s="239"/>
      <c r="G486" s="239"/>
      <c r="H486" s="239"/>
      <c r="I486" s="239"/>
      <c r="J486" s="239"/>
      <c r="K486" s="239"/>
      <c r="L486" s="239"/>
      <c r="M486" s="239"/>
      <c r="N486" s="239"/>
    </row>
    <row r="487" spans="1:14" s="283" customFormat="1" ht="9.9499999999999993" customHeight="1" x14ac:dyDescent="0.2">
      <c r="A487" s="239"/>
      <c r="B487" s="239"/>
      <c r="C487" s="239"/>
      <c r="D487" s="239"/>
      <c r="E487" s="239"/>
      <c r="F487" s="239"/>
      <c r="G487" s="239"/>
      <c r="H487" s="239"/>
      <c r="I487" s="239"/>
      <c r="J487" s="239"/>
      <c r="K487" s="239"/>
      <c r="L487" s="239"/>
      <c r="M487" s="239"/>
      <c r="N487" s="239"/>
    </row>
    <row r="488" spans="1:14" s="283" customFormat="1" ht="29.25" customHeight="1" thickBot="1" x14ac:dyDescent="0.25">
      <c r="A488" s="239"/>
      <c r="B488" s="307"/>
      <c r="C488" s="307"/>
      <c r="D488" s="600" t="s">
        <v>314</v>
      </c>
      <c r="E488" s="600"/>
      <c r="F488" s="600" t="s">
        <v>320</v>
      </c>
      <c r="G488" s="600"/>
      <c r="H488" s="600" t="s">
        <v>315</v>
      </c>
      <c r="I488" s="600"/>
      <c r="J488" s="800" t="s">
        <v>232</v>
      </c>
      <c r="K488" s="801"/>
      <c r="L488" s="801"/>
      <c r="M488" s="801"/>
      <c r="N488" s="802"/>
    </row>
    <row r="489" spans="1:14" s="283" customFormat="1" ht="35.1" customHeight="1" thickTop="1" thickBot="1" x14ac:dyDescent="0.25">
      <c r="A489" s="239"/>
      <c r="B489" s="744"/>
      <c r="C489" s="744"/>
      <c r="D489" s="843" t="str">
        <f>IF('Fiche 3-1'!D489&lt;&gt;"",'Fiche 3-1'!D489,"")</f>
        <v/>
      </c>
      <c r="E489" s="844"/>
      <c r="F489" s="843" t="str">
        <f>IF('Fiche 3-1'!G489&lt;&gt;"",'Fiche 3-1'!G489,"")</f>
        <v/>
      </c>
      <c r="G489" s="844"/>
      <c r="H489" s="614"/>
      <c r="I489" s="577"/>
      <c r="J489" s="578"/>
      <c r="K489" s="579"/>
      <c r="L489" s="579"/>
      <c r="M489" s="579"/>
      <c r="N489" s="580"/>
    </row>
    <row r="490" spans="1:14" s="283" customFormat="1" ht="35.1" customHeight="1" thickTop="1" thickBot="1" x14ac:dyDescent="0.25">
      <c r="A490" s="239"/>
      <c r="B490" s="744"/>
      <c r="C490" s="745"/>
      <c r="D490" s="843" t="str">
        <f>IF('Fiche 3-1'!D490&lt;&gt;"",'Fiche 3-1'!D490,"")</f>
        <v/>
      </c>
      <c r="E490" s="844"/>
      <c r="F490" s="843" t="str">
        <f>IF('Fiche 3-1'!G490&lt;&gt;"",'Fiche 3-1'!G490,"")</f>
        <v/>
      </c>
      <c r="G490" s="844"/>
      <c r="H490" s="614"/>
      <c r="I490" s="577"/>
      <c r="J490" s="578"/>
      <c r="K490" s="579"/>
      <c r="L490" s="579"/>
      <c r="M490" s="579"/>
      <c r="N490" s="580"/>
    </row>
    <row r="491" spans="1:14" s="283" customFormat="1" ht="35.1" customHeight="1" thickTop="1" thickBot="1" x14ac:dyDescent="0.25">
      <c r="A491" s="239"/>
      <c r="B491" s="744"/>
      <c r="C491" s="745"/>
      <c r="D491" s="843" t="str">
        <f>IF('Fiche 3-1'!D491&lt;&gt;"",'Fiche 3-1'!D491,"")</f>
        <v/>
      </c>
      <c r="E491" s="844"/>
      <c r="F491" s="843" t="str">
        <f>IF('Fiche 3-1'!G491&lt;&gt;"",'Fiche 3-1'!G491,"")</f>
        <v/>
      </c>
      <c r="G491" s="844"/>
      <c r="H491" s="614"/>
      <c r="I491" s="577"/>
      <c r="J491" s="578"/>
      <c r="K491" s="579"/>
      <c r="L491" s="579"/>
      <c r="M491" s="579"/>
      <c r="N491" s="580"/>
    </row>
    <row r="492" spans="1:14" s="277" customFormat="1" ht="9" customHeight="1" thickTop="1" x14ac:dyDescent="0.2">
      <c r="A492" s="239"/>
      <c r="B492" s="278"/>
      <c r="C492" s="411"/>
      <c r="D492" s="275"/>
      <c r="E492" s="275"/>
      <c r="F492" s="275"/>
      <c r="G492" s="275"/>
      <c r="H492" s="275"/>
      <c r="I492" s="275"/>
      <c r="J492" s="275"/>
      <c r="K492" s="275"/>
      <c r="L492" s="311"/>
      <c r="M492" s="239"/>
      <c r="N492" s="239"/>
    </row>
    <row r="493" spans="1:14" s="283" customFormat="1" ht="9.9499999999999993" customHeight="1" x14ac:dyDescent="0.2">
      <c r="A493" s="412" t="s">
        <v>312</v>
      </c>
      <c r="B493" s="309"/>
      <c r="C493" s="309"/>
      <c r="D493" s="310"/>
      <c r="E493" s="310"/>
      <c r="F493" s="310"/>
      <c r="G493" s="310"/>
      <c r="H493" s="310"/>
      <c r="I493" s="310"/>
      <c r="J493" s="311"/>
      <c r="K493" s="311"/>
      <c r="L493" s="311"/>
      <c r="M493" s="239"/>
      <c r="N493" s="239"/>
    </row>
    <row r="494" spans="1:14" s="283" customFormat="1" ht="9.9499999999999993" customHeight="1" x14ac:dyDescent="0.2">
      <c r="A494" s="239"/>
      <c r="B494" s="309"/>
      <c r="C494" s="309"/>
      <c r="D494" s="310"/>
      <c r="E494" s="310"/>
      <c r="F494" s="310"/>
      <c r="G494" s="310"/>
      <c r="H494" s="310"/>
      <c r="I494" s="310"/>
      <c r="J494" s="311"/>
      <c r="K494" s="311"/>
      <c r="L494" s="311"/>
      <c r="M494" s="239"/>
      <c r="N494" s="239"/>
    </row>
    <row r="495" spans="1:14" s="283" customFormat="1" ht="9.9499999999999993" customHeight="1" x14ac:dyDescent="0.2">
      <c r="A495" s="239"/>
      <c r="B495" s="309"/>
      <c r="C495" s="309"/>
      <c r="D495" s="310"/>
      <c r="E495" s="310"/>
      <c r="F495" s="310"/>
      <c r="G495" s="310"/>
      <c r="H495" s="310"/>
      <c r="I495" s="310"/>
      <c r="J495" s="311"/>
      <c r="K495" s="311"/>
      <c r="L495" s="311"/>
      <c r="M495" s="239"/>
      <c r="N495" s="239"/>
    </row>
    <row r="496" spans="1:14" s="284" customFormat="1" ht="20.100000000000001" customHeight="1" x14ac:dyDescent="0.25">
      <c r="A496" s="246" t="s">
        <v>345</v>
      </c>
      <c r="B496" s="275"/>
      <c r="C496" s="275"/>
      <c r="D496" s="278"/>
      <c r="E496" s="408" t="str">
        <f>IF('Fiche 3-1'!F516&gt;0,'Fiche 3-1'!F516,"")</f>
        <v/>
      </c>
      <c r="F496" s="396"/>
      <c r="G496" s="278"/>
      <c r="H496" s="408"/>
      <c r="I496" s="278"/>
      <c r="J496" s="409"/>
      <c r="K496" s="184"/>
      <c r="L496" s="275"/>
      <c r="M496" s="275"/>
      <c r="N496" s="275"/>
    </row>
    <row r="497" spans="1:15" s="284" customFormat="1" ht="20.100000000000001" customHeight="1" x14ac:dyDescent="0.25">
      <c r="A497" s="246"/>
      <c r="B497" s="275"/>
      <c r="C497" s="275"/>
      <c r="D497" s="275"/>
      <c r="E497" s="184"/>
      <c r="F497" s="275"/>
      <c r="G497" s="246"/>
      <c r="H497" s="275"/>
      <c r="I497" s="275"/>
      <c r="J497" s="409"/>
      <c r="K497" s="184"/>
      <c r="L497" s="275"/>
      <c r="M497" s="275"/>
      <c r="N497" s="275"/>
    </row>
    <row r="498" spans="1:15" s="284" customFormat="1" ht="20.100000000000001" customHeight="1" thickBot="1" x14ac:dyDescent="0.3">
      <c r="A498" s="246"/>
      <c r="B498" s="278"/>
      <c r="C498" s="292">
        <v>2023</v>
      </c>
      <c r="D498" s="292">
        <v>2024</v>
      </c>
      <c r="E498" s="306"/>
      <c r="F498" s="306"/>
      <c r="G498" s="306"/>
      <c r="H498" s="275"/>
      <c r="I498" s="275"/>
      <c r="J498" s="409"/>
      <c r="K498" s="184"/>
      <c r="L498" s="275"/>
      <c r="M498" s="275"/>
      <c r="N498" s="275"/>
    </row>
    <row r="499" spans="1:15" s="284" customFormat="1" ht="20.100000000000001" customHeight="1" thickTop="1" thickBot="1" x14ac:dyDescent="0.3">
      <c r="A499" s="246"/>
      <c r="B499" s="437" t="s">
        <v>239</v>
      </c>
      <c r="C499" s="198" t="str">
        <f>IF('Fiche 3-1'!F469&gt;0,'Fiche 3-1'!F469,"")</f>
        <v/>
      </c>
      <c r="D499" s="199" t="str">
        <f>IF('Fiche 3-1'!G469&gt;0,'Fiche 3-1'!G469,"")</f>
        <v/>
      </c>
      <c r="E499" s="184">
        <f>SUM(C499:D499)</f>
        <v>0</v>
      </c>
      <c r="F499" s="187"/>
      <c r="G499" s="187"/>
      <c r="H499" s="187"/>
      <c r="I499" s="275"/>
      <c r="J499" s="409"/>
      <c r="K499" s="184"/>
      <c r="L499" s="275"/>
      <c r="M499" s="275"/>
      <c r="N499" s="275"/>
    </row>
    <row r="500" spans="1:15" s="284" customFormat="1" ht="20.100000000000001" customHeight="1" thickTop="1" thickBot="1" x14ac:dyDescent="0.3">
      <c r="A500" s="246"/>
      <c r="B500" s="437" t="s">
        <v>799</v>
      </c>
      <c r="C500" s="198" t="str">
        <f>IF('Fiche 6-1_2023'!J394&gt;0,'Fiche 6-1_2023'!J394,"")</f>
        <v/>
      </c>
      <c r="D500" s="200"/>
      <c r="E500" s="184">
        <f>SUM(C500:D500)</f>
        <v>0</v>
      </c>
      <c r="F500" s="187"/>
      <c r="G500" s="187"/>
      <c r="H500" s="187"/>
      <c r="I500" s="275"/>
      <c r="J500" s="409"/>
      <c r="K500" s="184"/>
      <c r="L500" s="275"/>
      <c r="M500" s="275"/>
      <c r="N500" s="275"/>
    </row>
    <row r="501" spans="1:15" s="284" customFormat="1" ht="20.100000000000001" customHeight="1" thickTop="1" x14ac:dyDescent="0.25">
      <c r="A501" s="246"/>
      <c r="B501" s="275"/>
      <c r="C501" s="275"/>
      <c r="D501" s="275"/>
      <c r="E501" s="275"/>
      <c r="F501" s="275"/>
      <c r="G501" s="246"/>
      <c r="H501" s="275"/>
      <c r="I501" s="275"/>
      <c r="J501" s="409"/>
      <c r="K501" s="184"/>
      <c r="L501" s="275"/>
      <c r="M501" s="275"/>
      <c r="N501" s="275"/>
    </row>
    <row r="502" spans="1:15" ht="9.9499999999999993" customHeight="1" thickBot="1" x14ac:dyDescent="0.25"/>
    <row r="503" spans="1:15" s="283" customFormat="1" ht="20.100000000000001" hidden="1" customHeight="1" x14ac:dyDescent="0.2">
      <c r="A503" s="260" t="s">
        <v>276</v>
      </c>
      <c r="B503" s="239"/>
      <c r="C503" s="239"/>
      <c r="D503" s="239"/>
      <c r="E503" s="239"/>
      <c r="F503" s="239"/>
      <c r="G503" s="239"/>
      <c r="H503" s="239"/>
      <c r="I503" s="239"/>
      <c r="J503" s="239"/>
      <c r="K503" s="239"/>
      <c r="L503" s="239"/>
      <c r="M503" s="239"/>
      <c r="N503" s="239"/>
    </row>
    <row r="504" spans="1:15" s="283" customFormat="1" ht="20.100000000000001" hidden="1" customHeight="1" x14ac:dyDescent="0.2">
      <c r="A504" s="413"/>
      <c r="B504" s="812"/>
      <c r="C504" s="747"/>
      <c r="D504" s="747"/>
      <c r="E504" s="747"/>
      <c r="F504" s="747"/>
      <c r="G504" s="747"/>
      <c r="H504" s="747"/>
      <c r="I504" s="747"/>
      <c r="J504" s="748"/>
      <c r="K504" s="239"/>
      <c r="L504" s="239"/>
      <c r="M504" s="239"/>
      <c r="N504" s="239"/>
    </row>
    <row r="505" spans="1:15" s="283" customFormat="1" ht="20.100000000000001" hidden="1" customHeight="1" x14ac:dyDescent="0.2">
      <c r="A505" s="239"/>
      <c r="B505" s="239"/>
      <c r="C505" s="239"/>
      <c r="D505" s="239"/>
      <c r="E505" s="239"/>
      <c r="F505" s="239"/>
      <c r="G505" s="239"/>
      <c r="H505" s="239"/>
      <c r="I505" s="239"/>
      <c r="J505" s="239"/>
      <c r="K505" s="239"/>
      <c r="L505" s="239"/>
      <c r="M505" s="239"/>
      <c r="N505" s="239"/>
    </row>
    <row r="506" spans="1:15" s="283" customFormat="1" ht="35.1" customHeight="1" thickTop="1" x14ac:dyDescent="0.2">
      <c r="A506" s="246" t="s">
        <v>346</v>
      </c>
      <c r="B506" s="246"/>
      <c r="C506" s="246"/>
      <c r="D506" s="239"/>
      <c r="E506" s="813"/>
      <c r="F506" s="814"/>
      <c r="G506" s="814"/>
      <c r="H506" s="814"/>
      <c r="I506" s="814"/>
      <c r="J506" s="814"/>
      <c r="K506" s="814"/>
      <c r="L506" s="814"/>
      <c r="M506" s="814"/>
      <c r="N506" s="815"/>
    </row>
    <row r="507" spans="1:15" s="283" customFormat="1" ht="35.1" customHeight="1" x14ac:dyDescent="0.2">
      <c r="A507" s="239"/>
      <c r="B507" s="239"/>
      <c r="C507" s="239"/>
      <c r="D507" s="239"/>
      <c r="E507" s="816"/>
      <c r="F507" s="817"/>
      <c r="G507" s="817"/>
      <c r="H507" s="817"/>
      <c r="I507" s="817"/>
      <c r="J507" s="817"/>
      <c r="K507" s="817"/>
      <c r="L507" s="817"/>
      <c r="M507" s="817"/>
      <c r="N507" s="818"/>
    </row>
    <row r="508" spans="1:15" s="283" customFormat="1" ht="35.1" customHeight="1" thickBot="1" x14ac:dyDescent="0.25">
      <c r="A508" s="239"/>
      <c r="B508" s="239"/>
      <c r="C508" s="239"/>
      <c r="D508" s="239"/>
      <c r="E508" s="819"/>
      <c r="F508" s="820"/>
      <c r="G508" s="820"/>
      <c r="H508" s="820"/>
      <c r="I508" s="820"/>
      <c r="J508" s="820"/>
      <c r="K508" s="820"/>
      <c r="L508" s="820"/>
      <c r="M508" s="820"/>
      <c r="N508" s="821"/>
    </row>
    <row r="509" spans="1:15" s="419" customFormat="1" ht="14.25" x14ac:dyDescent="0.2">
      <c r="A509" s="246"/>
      <c r="B509" s="249"/>
      <c r="C509" s="249"/>
      <c r="D509" s="249"/>
      <c r="E509" s="249"/>
      <c r="F509" s="249"/>
      <c r="G509" s="249"/>
      <c r="H509" s="249"/>
      <c r="I509" s="249"/>
      <c r="J509" s="249"/>
      <c r="K509" s="249"/>
      <c r="L509" s="249"/>
      <c r="M509" s="249"/>
      <c r="N509" s="249"/>
      <c r="O509" s="418"/>
    </row>
    <row r="510" spans="1:15" s="419" customFormat="1" ht="14.25" x14ac:dyDescent="0.2">
      <c r="A510" s="412"/>
      <c r="B510" s="309"/>
      <c r="C510" s="309"/>
      <c r="D510" s="310"/>
      <c r="E510" s="310"/>
      <c r="F510" s="310"/>
      <c r="G510" s="310"/>
      <c r="H510" s="310"/>
      <c r="I510" s="310"/>
      <c r="J510" s="311"/>
      <c r="K510" s="311"/>
      <c r="L510" s="311"/>
      <c r="M510" s="239"/>
      <c r="N510" s="239"/>
      <c r="O510" s="418"/>
    </row>
    <row r="511" spans="1:15" s="419" customFormat="1" ht="14.25" x14ac:dyDescent="0.2">
      <c r="A511" s="288"/>
      <c r="B511" s="288"/>
      <c r="C511" s="288"/>
      <c r="D511" s="288"/>
      <c r="E511" s="288"/>
      <c r="F511" s="288"/>
      <c r="G511" s="288"/>
      <c r="H511" s="288"/>
      <c r="I511" s="288"/>
      <c r="J511" s="288"/>
      <c r="K511" s="288"/>
      <c r="L511" s="288"/>
      <c r="M511" s="288"/>
      <c r="N511" s="288"/>
      <c r="O511" s="418"/>
    </row>
    <row r="512" spans="1:15" s="419" customFormat="1" ht="14.25" x14ac:dyDescent="0.2">
      <c r="A512" s="289" t="s">
        <v>502</v>
      </c>
      <c r="B512" s="288"/>
      <c r="C512" s="288"/>
      <c r="D512" s="740" t="str">
        <f>IF('Fiche 3-1'!E497&lt;&gt;"",'Fiche 3-1'!E497,"")</f>
        <v/>
      </c>
      <c r="E512" s="741"/>
      <c r="F512" s="741"/>
      <c r="G512" s="741"/>
      <c r="H512" s="741"/>
      <c r="I512" s="741"/>
      <c r="J512" s="741"/>
      <c r="K512" s="741"/>
      <c r="L512" s="741"/>
      <c r="M512" s="742"/>
      <c r="N512" s="288"/>
      <c r="O512" s="418"/>
    </row>
    <row r="513" spans="1:15" s="419" customFormat="1" ht="14.25" x14ac:dyDescent="0.2">
      <c r="A513" s="288"/>
      <c r="B513" s="288"/>
      <c r="C513" s="288"/>
      <c r="D513" s="288"/>
      <c r="E513" s="288"/>
      <c r="F513" s="288"/>
      <c r="G513" s="288"/>
      <c r="H513" s="288"/>
      <c r="I513" s="288"/>
      <c r="J513" s="288"/>
      <c r="K513" s="288"/>
      <c r="L513" s="288"/>
      <c r="M513" s="288"/>
      <c r="N513" s="288"/>
      <c r="O513" s="418"/>
    </row>
    <row r="514" spans="1:15" s="419" customFormat="1" ht="14.25" x14ac:dyDescent="0.2">
      <c r="A514" s="252"/>
      <c r="B514" s="252"/>
      <c r="C514" s="252"/>
      <c r="D514" s="252"/>
      <c r="E514" s="252"/>
      <c r="F514" s="252"/>
      <c r="G514" s="252"/>
      <c r="H514" s="252"/>
      <c r="I514" s="252"/>
      <c r="J514" s="252"/>
      <c r="K514" s="252"/>
      <c r="L514" s="252"/>
      <c r="M514" s="252"/>
      <c r="N514" s="252"/>
      <c r="O514" s="418"/>
    </row>
    <row r="515" spans="1:15" s="419" customFormat="1" ht="14.25" x14ac:dyDescent="0.2">
      <c r="A515" s="246" t="s">
        <v>17</v>
      </c>
      <c r="B515" s="743" t="str">
        <f>IF('Fiche 3-1'!C520&lt;&gt;"",'Fiche 3-1'!C520,"")</f>
        <v/>
      </c>
      <c r="C515" s="743"/>
      <c r="D515" s="743"/>
      <c r="E515" s="743"/>
      <c r="F515" s="743"/>
      <c r="G515" s="743"/>
      <c r="H515" s="743"/>
      <c r="I515" s="743"/>
      <c r="J515" s="743"/>
      <c r="K515" s="743"/>
      <c r="L515" s="743"/>
      <c r="M515" s="743"/>
      <c r="N515" s="743"/>
      <c r="O515" s="418"/>
    </row>
    <row r="516" spans="1:15" s="419" customFormat="1" ht="14.25" x14ac:dyDescent="0.2">
      <c r="A516" s="246"/>
      <c r="B516" s="249"/>
      <c r="C516" s="249"/>
      <c r="D516" s="249"/>
      <c r="E516" s="249"/>
      <c r="F516" s="249"/>
      <c r="G516" s="249"/>
      <c r="H516" s="249"/>
      <c r="I516" s="249"/>
      <c r="J516" s="249"/>
      <c r="K516" s="249"/>
      <c r="L516" s="249"/>
      <c r="M516" s="249"/>
      <c r="N516" s="249"/>
      <c r="O516" s="418"/>
    </row>
    <row r="517" spans="1:15" ht="9.9499999999999993" customHeight="1" x14ac:dyDescent="0.2">
      <c r="A517" s="246"/>
      <c r="B517" s="249"/>
      <c r="C517" s="249"/>
      <c r="D517" s="249"/>
      <c r="E517" s="249"/>
      <c r="F517" s="249"/>
      <c r="G517" s="249"/>
      <c r="H517" s="249"/>
      <c r="I517" s="249"/>
      <c r="J517" s="249"/>
      <c r="K517" s="249"/>
      <c r="L517" s="249"/>
      <c r="M517" s="249"/>
      <c r="N517" s="249"/>
    </row>
    <row r="518" spans="1:15" x14ac:dyDescent="0.2">
      <c r="A518" s="262"/>
      <c r="B518" s="291"/>
      <c r="C518" s="249"/>
    </row>
    <row r="519" spans="1:15" ht="30" customHeight="1" thickBot="1" x14ac:dyDescent="0.25">
      <c r="E519" s="292">
        <v>2023</v>
      </c>
      <c r="F519" s="292">
        <v>2024</v>
      </c>
      <c r="G519" s="306"/>
      <c r="H519" s="306"/>
      <c r="I519" s="306"/>
      <c r="J519" s="277"/>
    </row>
    <row r="520" spans="1:15" ht="20.100000000000001" customHeight="1" thickTop="1" thickBot="1" x14ac:dyDescent="0.25">
      <c r="B520" s="846" t="s">
        <v>74</v>
      </c>
      <c r="C520" s="846"/>
      <c r="D520" s="846"/>
      <c r="E520" s="201" t="str">
        <f>IF('Fiche 3-1'!E518&gt;0,'Fiche 3-1'!E518,"")</f>
        <v/>
      </c>
      <c r="F520" s="202" t="str">
        <f>IF('Fiche 3-1'!F518&gt;0,'Fiche 3-1'!F518,"")</f>
        <v/>
      </c>
      <c r="G520" s="194">
        <f>SUM(E520:F520)</f>
        <v>0</v>
      </c>
      <c r="H520" s="186"/>
      <c r="I520" s="186"/>
      <c r="J520" s="396"/>
    </row>
    <row r="521" spans="1:15" ht="20.100000000000001" customHeight="1" thickTop="1" thickBot="1" x14ac:dyDescent="0.25">
      <c r="A521" s="262"/>
      <c r="B521" s="846" t="s">
        <v>797</v>
      </c>
      <c r="C521" s="846"/>
      <c r="D521" s="847"/>
      <c r="E521" s="431" t="str">
        <f>IF('Fiche 6-1_2023'!H410&gt;0,'Fiche 6-1_2023'!H410,"")</f>
        <v/>
      </c>
      <c r="F521" s="214"/>
      <c r="G521" s="194">
        <f>SUM(E521:F521)</f>
        <v>0</v>
      </c>
      <c r="H521" s="277"/>
      <c r="I521" s="277"/>
      <c r="J521" s="396"/>
    </row>
    <row r="522" spans="1:15" ht="20.100000000000001" customHeight="1" thickTop="1" x14ac:dyDescent="0.2">
      <c r="A522" s="262"/>
      <c r="B522" s="311"/>
      <c r="C522" s="277"/>
      <c r="D522" s="406"/>
      <c r="E522" s="181"/>
      <c r="F522" s="277"/>
      <c r="G522" s="299"/>
    </row>
    <row r="523" spans="1:15" ht="20.100000000000001" customHeight="1" x14ac:dyDescent="0.2">
      <c r="A523" s="262"/>
      <c r="B523" s="311"/>
      <c r="C523" s="277"/>
      <c r="D523" s="406"/>
      <c r="E523" s="181"/>
      <c r="F523" s="277"/>
      <c r="G523" s="299"/>
    </row>
    <row r="524" spans="1:15" ht="20.100000000000001" customHeight="1" thickBot="1" x14ac:dyDescent="0.25">
      <c r="A524" s="397" t="s">
        <v>240</v>
      </c>
      <c r="B524" s="311"/>
      <c r="C524" s="277"/>
      <c r="D524" s="277"/>
      <c r="E524" s="277"/>
      <c r="F524" s="277"/>
    </row>
    <row r="525" spans="1:15" ht="30" customHeight="1" thickTop="1" x14ac:dyDescent="0.2">
      <c r="A525" s="297"/>
      <c r="B525" s="581"/>
      <c r="C525" s="582"/>
      <c r="D525" s="582"/>
      <c r="E525" s="582"/>
      <c r="F525" s="582"/>
      <c r="G525" s="582"/>
      <c r="H525" s="582"/>
      <c r="I525" s="582"/>
      <c r="J525" s="582"/>
      <c r="K525" s="582"/>
      <c r="L525" s="582"/>
      <c r="M525" s="582"/>
      <c r="N525" s="583"/>
    </row>
    <row r="526" spans="1:15" ht="30" customHeight="1" x14ac:dyDescent="0.2">
      <c r="B526" s="584"/>
      <c r="C526" s="585"/>
      <c r="D526" s="585"/>
      <c r="E526" s="585"/>
      <c r="F526" s="585"/>
      <c r="G526" s="585"/>
      <c r="H526" s="585"/>
      <c r="I526" s="585"/>
      <c r="J526" s="585"/>
      <c r="K526" s="585"/>
      <c r="L526" s="585"/>
      <c r="M526" s="585"/>
      <c r="N526" s="586"/>
    </row>
    <row r="527" spans="1:15" ht="30" customHeight="1" thickBot="1" x14ac:dyDescent="0.25">
      <c r="B527" s="587"/>
      <c r="C527" s="588"/>
      <c r="D527" s="588"/>
      <c r="E527" s="588"/>
      <c r="F527" s="588"/>
      <c r="G527" s="588"/>
      <c r="H527" s="588"/>
      <c r="I527" s="588"/>
      <c r="J527" s="588"/>
      <c r="K527" s="588"/>
      <c r="L527" s="588"/>
      <c r="M527" s="588"/>
      <c r="N527" s="589"/>
    </row>
    <row r="528" spans="1:15" ht="9.9499999999999993" customHeight="1" thickTop="1" thickBot="1" x14ac:dyDescent="0.25">
      <c r="B528" s="298"/>
      <c r="C528" s="298"/>
      <c r="D528" s="298"/>
      <c r="E528" s="298"/>
      <c r="F528" s="298"/>
      <c r="G528" s="298"/>
      <c r="H528" s="298"/>
      <c r="I528" s="298"/>
      <c r="J528" s="298"/>
      <c r="K528" s="298"/>
      <c r="L528" s="298"/>
      <c r="M528" s="298"/>
      <c r="N528" s="298"/>
    </row>
    <row r="529" spans="1:14" ht="20.100000000000001" customHeight="1" thickTop="1" thickBot="1" x14ac:dyDescent="0.25">
      <c r="A529" s="246" t="s">
        <v>18</v>
      </c>
      <c r="D529" s="407" t="str">
        <f>IF('Fiche 3-1'!E521&lt;&gt;"",'Fiche 3-1'!E521,"")</f>
        <v/>
      </c>
      <c r="G529" s="246" t="s">
        <v>19</v>
      </c>
      <c r="I529" s="21"/>
    </row>
    <row r="530" spans="1:14" ht="9.9499999999999993" customHeight="1" thickTop="1" x14ac:dyDescent="0.2"/>
    <row r="531" spans="1:14" ht="13.5" thickBot="1" x14ac:dyDescent="0.25">
      <c r="A531" s="262" t="s">
        <v>20</v>
      </c>
    </row>
    <row r="532" spans="1:14" ht="35.1" customHeight="1" thickTop="1" x14ac:dyDescent="0.2">
      <c r="B532" s="581"/>
      <c r="C532" s="582"/>
      <c r="D532" s="582"/>
      <c r="E532" s="582"/>
      <c r="F532" s="582"/>
      <c r="G532" s="582"/>
      <c r="H532" s="582"/>
      <c r="I532" s="582"/>
      <c r="J532" s="582"/>
      <c r="K532" s="582"/>
      <c r="L532" s="582"/>
      <c r="M532" s="582"/>
      <c r="N532" s="583"/>
    </row>
    <row r="533" spans="1:14" ht="35.1" customHeight="1" x14ac:dyDescent="0.2">
      <c r="B533" s="584"/>
      <c r="C533" s="585"/>
      <c r="D533" s="585"/>
      <c r="E533" s="585"/>
      <c r="F533" s="585"/>
      <c r="G533" s="585"/>
      <c r="H533" s="585"/>
      <c r="I533" s="585"/>
      <c r="J533" s="585"/>
      <c r="K533" s="585"/>
      <c r="L533" s="585"/>
      <c r="M533" s="585"/>
      <c r="N533" s="586"/>
    </row>
    <row r="534" spans="1:14" s="255" customFormat="1" ht="35.1" customHeight="1" thickBot="1" x14ac:dyDescent="0.3">
      <c r="B534" s="587"/>
      <c r="C534" s="588"/>
      <c r="D534" s="588"/>
      <c r="E534" s="588"/>
      <c r="F534" s="588"/>
      <c r="G534" s="588"/>
      <c r="H534" s="588"/>
      <c r="I534" s="588"/>
      <c r="J534" s="588"/>
      <c r="K534" s="588"/>
      <c r="L534" s="588"/>
      <c r="M534" s="588"/>
      <c r="N534" s="589"/>
    </row>
    <row r="535" spans="1:14" s="284" customFormat="1" ht="9.9499999999999993" customHeight="1" thickTop="1" x14ac:dyDescent="0.25">
      <c r="B535" s="278"/>
      <c r="C535" s="278"/>
      <c r="D535" s="278"/>
      <c r="E535" s="278"/>
      <c r="F535" s="278"/>
      <c r="G535" s="278"/>
      <c r="H535" s="278"/>
      <c r="I535" s="278"/>
      <c r="J535" s="278"/>
      <c r="K535" s="278"/>
      <c r="L535" s="278"/>
      <c r="M535" s="278"/>
      <c r="N535" s="278"/>
    </row>
    <row r="536" spans="1:14" s="284" customFormat="1" ht="20.100000000000001" customHeight="1" thickBot="1" x14ac:dyDescent="0.3">
      <c r="A536" s="260" t="s">
        <v>301</v>
      </c>
      <c r="B536" s="278"/>
      <c r="C536" s="278"/>
      <c r="D536" s="278"/>
      <c r="E536" s="278"/>
      <c r="F536" s="278"/>
      <c r="G536" s="278"/>
      <c r="H536" s="278"/>
      <c r="I536" s="278"/>
      <c r="J536" s="278"/>
      <c r="K536" s="278"/>
      <c r="L536" s="278"/>
      <c r="M536" s="278"/>
      <c r="N536" s="278"/>
    </row>
    <row r="537" spans="1:14" s="284" customFormat="1" ht="35.1" customHeight="1" thickTop="1" x14ac:dyDescent="0.25">
      <c r="B537" s="581"/>
      <c r="C537" s="582"/>
      <c r="D537" s="582"/>
      <c r="E537" s="582"/>
      <c r="F537" s="582"/>
      <c r="G537" s="582"/>
      <c r="H537" s="582"/>
      <c r="I537" s="582"/>
      <c r="J537" s="582"/>
      <c r="K537" s="582"/>
      <c r="L537" s="582"/>
      <c r="M537" s="582"/>
      <c r="N537" s="583"/>
    </row>
    <row r="538" spans="1:14" s="284" customFormat="1" ht="35.1" customHeight="1" x14ac:dyDescent="0.25">
      <c r="B538" s="584"/>
      <c r="C538" s="585"/>
      <c r="D538" s="585"/>
      <c r="E538" s="585"/>
      <c r="F538" s="585"/>
      <c r="G538" s="585"/>
      <c r="H538" s="585"/>
      <c r="I538" s="585"/>
      <c r="J538" s="585"/>
      <c r="K538" s="585"/>
      <c r="L538" s="585"/>
      <c r="M538" s="585"/>
      <c r="N538" s="586"/>
    </row>
    <row r="539" spans="1:14" s="284" customFormat="1" ht="35.1" customHeight="1" thickBot="1" x14ac:dyDescent="0.3">
      <c r="B539" s="587"/>
      <c r="C539" s="588"/>
      <c r="D539" s="588"/>
      <c r="E539" s="588"/>
      <c r="F539" s="588"/>
      <c r="G539" s="588"/>
      <c r="H539" s="588"/>
      <c r="I539" s="588"/>
      <c r="J539" s="588"/>
      <c r="K539" s="588"/>
      <c r="L539" s="588"/>
      <c r="M539" s="588"/>
      <c r="N539" s="589"/>
    </row>
    <row r="540" spans="1:14" s="284" customFormat="1" ht="9.9499999999999993" customHeight="1" thickTop="1" x14ac:dyDescent="0.25">
      <c r="B540" s="278"/>
      <c r="C540" s="278"/>
      <c r="D540" s="278"/>
      <c r="E540" s="278"/>
      <c r="F540" s="278"/>
      <c r="G540" s="278"/>
      <c r="H540" s="278"/>
      <c r="I540" s="278"/>
      <c r="J540" s="278"/>
      <c r="K540" s="278"/>
      <c r="L540" s="278"/>
      <c r="M540" s="278"/>
      <c r="N540" s="278"/>
    </row>
    <row r="541" spans="1:14" s="284" customFormat="1" ht="9.9499999999999993" customHeight="1" x14ac:dyDescent="0.25">
      <c r="B541" s="278"/>
      <c r="C541" s="278"/>
      <c r="D541" s="278"/>
      <c r="E541" s="278"/>
      <c r="F541" s="278"/>
      <c r="G541" s="278"/>
      <c r="H541" s="278"/>
      <c r="I541" s="278"/>
      <c r="J541" s="278"/>
      <c r="K541" s="278"/>
      <c r="L541" s="278"/>
      <c r="M541" s="278"/>
      <c r="N541" s="278"/>
    </row>
    <row r="542" spans="1:14" s="284" customFormat="1" ht="20.100000000000001" customHeight="1" x14ac:dyDescent="0.25">
      <c r="A542" s="260" t="s">
        <v>241</v>
      </c>
      <c r="B542" s="278"/>
      <c r="C542" s="278"/>
      <c r="D542" s="278"/>
      <c r="E542" s="408"/>
      <c r="F542" s="396"/>
      <c r="G542" s="278"/>
      <c r="H542" s="408"/>
      <c r="I542" s="278"/>
      <c r="J542" s="409"/>
      <c r="K542" s="296"/>
      <c r="L542" s="845"/>
      <c r="M542" s="845"/>
      <c r="N542" s="296"/>
    </row>
    <row r="543" spans="1:14" s="284" customFormat="1" ht="9.75" customHeight="1" x14ac:dyDescent="0.25">
      <c r="B543" s="278"/>
      <c r="C543" s="278"/>
      <c r="D543" s="278"/>
      <c r="E543" s="278"/>
      <c r="F543" s="278"/>
      <c r="G543" s="278"/>
      <c r="H543" s="278"/>
      <c r="I543" s="278"/>
      <c r="J543" s="278"/>
      <c r="K543" s="278"/>
      <c r="L543" s="278"/>
      <c r="M543" s="278"/>
      <c r="N543" s="278"/>
    </row>
    <row r="544" spans="1:14" s="284" customFormat="1" ht="20.100000000000001" customHeight="1" thickBot="1" x14ac:dyDescent="0.3">
      <c r="B544" s="278"/>
      <c r="C544" s="292">
        <v>2023</v>
      </c>
      <c r="D544" s="292">
        <v>2024</v>
      </c>
      <c r="E544" s="306"/>
      <c r="F544" s="306"/>
      <c r="G544" s="306"/>
      <c r="H544" s="278"/>
      <c r="I544" s="278"/>
      <c r="J544" s="278"/>
      <c r="K544" s="278"/>
      <c r="L544" s="278"/>
      <c r="M544" s="278"/>
      <c r="N544" s="278"/>
    </row>
    <row r="545" spans="1:14" s="284" customFormat="1" ht="20.100000000000001" customHeight="1" thickTop="1" thickBot="1" x14ac:dyDescent="0.3">
      <c r="B545" s="433" t="s">
        <v>239</v>
      </c>
      <c r="C545" s="201" t="str">
        <f>IF('Fiche 3-1'!F504&gt;0,'Fiche 3-1'!F504,"")</f>
        <v/>
      </c>
      <c r="D545" s="202" t="str">
        <f>IF('Fiche 3-1'!G504&gt;0,'Fiche 3-1'!G504,"")</f>
        <v/>
      </c>
      <c r="E545" s="194">
        <f>SUM(C545:D545)</f>
        <v>0</v>
      </c>
      <c r="F545" s="187"/>
      <c r="G545" s="187"/>
      <c r="H545" s="442"/>
      <c r="I545" s="278"/>
      <c r="J545" s="278"/>
      <c r="K545" s="278"/>
      <c r="L545" s="278"/>
      <c r="M545" s="278"/>
      <c r="N545" s="278"/>
    </row>
    <row r="546" spans="1:14" s="284" customFormat="1" ht="20.100000000000001" customHeight="1" thickTop="1" thickBot="1" x14ac:dyDescent="0.3">
      <c r="B546" s="433" t="s">
        <v>799</v>
      </c>
      <c r="C546" s="201" t="str">
        <f>IF('Fiche 6-1_2023'!I429&gt;0,'Fiche 6-1_2023'!I429,"")</f>
        <v/>
      </c>
      <c r="D546" s="218"/>
      <c r="E546" s="194">
        <f t="shared" ref="E546:E548" si="6">SUM(C546:D546)</f>
        <v>0</v>
      </c>
      <c r="F546" s="187"/>
      <c r="G546" s="187"/>
      <c r="H546" s="442"/>
      <c r="I546" s="278"/>
      <c r="J546" s="278"/>
      <c r="K546" s="278"/>
      <c r="L546" s="278"/>
      <c r="M546" s="278"/>
      <c r="N546" s="278"/>
    </row>
    <row r="547" spans="1:14" s="284" customFormat="1" ht="20.100000000000001" customHeight="1" thickTop="1" thickBot="1" x14ac:dyDescent="0.3">
      <c r="B547" s="435" t="s">
        <v>333</v>
      </c>
      <c r="C547" s="201" t="str">
        <f>IF('Fiche 6-1_2023'!K429&gt;0,'Fiche 6-1_2023'!K429,"")</f>
        <v/>
      </c>
      <c r="D547" s="219"/>
      <c r="E547" s="194">
        <f t="shared" si="6"/>
        <v>0</v>
      </c>
      <c r="F547" s="187"/>
      <c r="G547" s="187"/>
      <c r="H547" s="442"/>
      <c r="I547" s="278"/>
      <c r="J547" s="278"/>
      <c r="K547" s="278"/>
      <c r="L547" s="278"/>
      <c r="M547" s="278"/>
      <c r="N547" s="278"/>
    </row>
    <row r="548" spans="1:14" s="284" customFormat="1" ht="37.5" customHeight="1" thickTop="1" thickBot="1" x14ac:dyDescent="0.3">
      <c r="B548" s="436" t="s">
        <v>334</v>
      </c>
      <c r="C548" s="201" t="str">
        <f>IF('Fiche 6-1_2023'!N429&gt;0,'Fiche 6-1_2023'!N429,"")</f>
        <v/>
      </c>
      <c r="D548" s="219"/>
      <c r="E548" s="194">
        <f t="shared" si="6"/>
        <v>0</v>
      </c>
      <c r="F548" s="187"/>
      <c r="G548" s="187"/>
      <c r="H548" s="442"/>
      <c r="I548" s="278"/>
      <c r="J548" s="278"/>
      <c r="K548" s="278"/>
      <c r="L548" s="278"/>
      <c r="M548" s="278"/>
      <c r="N548" s="278"/>
    </row>
    <row r="549" spans="1:14" s="284" customFormat="1" ht="9.9499999999999993" customHeight="1" thickTop="1" x14ac:dyDescent="0.25">
      <c r="B549" s="278"/>
      <c r="C549" s="278"/>
      <c r="D549" s="278"/>
      <c r="E549" s="278"/>
      <c r="F549" s="278"/>
      <c r="G549" s="278"/>
      <c r="H549" s="278"/>
      <c r="I549" s="278"/>
      <c r="J549" s="278"/>
      <c r="K549" s="278"/>
      <c r="L549" s="278"/>
      <c r="M549" s="278"/>
      <c r="N549" s="278"/>
    </row>
    <row r="550" spans="1:14" s="284" customFormat="1" ht="9.9499999999999993" customHeight="1" x14ac:dyDescent="0.25">
      <c r="B550" s="278"/>
      <c r="C550" s="278"/>
      <c r="D550" s="278"/>
      <c r="E550" s="278"/>
      <c r="F550" s="278"/>
      <c r="G550" s="278"/>
      <c r="H550" s="278"/>
      <c r="I550" s="278"/>
      <c r="J550" s="278"/>
      <c r="K550" s="278"/>
      <c r="L550" s="278"/>
      <c r="M550" s="278"/>
      <c r="N550" s="278"/>
    </row>
    <row r="551" spans="1:14" s="284" customFormat="1" ht="20.100000000000001" customHeight="1" thickBot="1" x14ac:dyDescent="0.3">
      <c r="A551" s="410" t="s">
        <v>243</v>
      </c>
      <c r="B551" s="307"/>
      <c r="C551" s="307"/>
      <c r="D551" s="307"/>
      <c r="E551" s="307"/>
      <c r="F551" s="307"/>
      <c r="G551" s="307"/>
      <c r="H551" s="307"/>
      <c r="I551" s="307"/>
      <c r="J551" s="307"/>
      <c r="K551" s="278"/>
      <c r="L551" s="278"/>
      <c r="M551" s="278"/>
      <c r="N551" s="278"/>
    </row>
    <row r="552" spans="1:14" s="284" customFormat="1" ht="35.1" customHeight="1" thickTop="1" x14ac:dyDescent="0.25">
      <c r="A552" s="307"/>
      <c r="B552" s="581"/>
      <c r="C552" s="582"/>
      <c r="D552" s="582"/>
      <c r="E552" s="582"/>
      <c r="F552" s="582"/>
      <c r="G552" s="582"/>
      <c r="H552" s="582"/>
      <c r="I552" s="582"/>
      <c r="J552" s="582"/>
      <c r="K552" s="582"/>
      <c r="L552" s="582"/>
      <c r="M552" s="582"/>
      <c r="N552" s="583"/>
    </row>
    <row r="553" spans="1:14" s="284" customFormat="1" ht="35.1" customHeight="1" x14ac:dyDescent="0.25">
      <c r="A553" s="307"/>
      <c r="B553" s="584"/>
      <c r="C553" s="585"/>
      <c r="D553" s="585"/>
      <c r="E553" s="585"/>
      <c r="F553" s="585"/>
      <c r="G553" s="585"/>
      <c r="H553" s="585"/>
      <c r="I553" s="585"/>
      <c r="J553" s="585"/>
      <c r="K553" s="585"/>
      <c r="L553" s="585"/>
      <c r="M553" s="585"/>
      <c r="N553" s="586"/>
    </row>
    <row r="554" spans="1:14" ht="35.1" customHeight="1" thickBot="1" x14ac:dyDescent="0.25">
      <c r="A554" s="307"/>
      <c r="B554" s="587"/>
      <c r="C554" s="588"/>
      <c r="D554" s="588"/>
      <c r="E554" s="588"/>
      <c r="F554" s="588"/>
      <c r="G554" s="588"/>
      <c r="H554" s="588"/>
      <c r="I554" s="588"/>
      <c r="J554" s="588"/>
      <c r="K554" s="588"/>
      <c r="L554" s="588"/>
      <c r="M554" s="588"/>
      <c r="N554" s="589"/>
    </row>
    <row r="555" spans="1:14" s="283" customFormat="1" ht="20.100000000000001" customHeight="1" thickTop="1" x14ac:dyDescent="0.2">
      <c r="A555" s="307"/>
      <c r="B555" s="307"/>
      <c r="C555" s="307"/>
      <c r="D555" s="307"/>
      <c r="E555" s="307"/>
      <c r="F555" s="307"/>
      <c r="G555" s="307"/>
      <c r="H555" s="307"/>
      <c r="I555" s="307"/>
      <c r="J555" s="307"/>
      <c r="K555" s="239"/>
      <c r="L555" s="239"/>
      <c r="M555" s="239"/>
      <c r="N555" s="239"/>
    </row>
    <row r="556" spans="1:14" s="283" customFormat="1" ht="20.100000000000001" customHeight="1" x14ac:dyDescent="0.2">
      <c r="A556" s="260" t="s">
        <v>321</v>
      </c>
      <c r="B556" s="239"/>
      <c r="C556" s="239"/>
      <c r="D556" s="239"/>
      <c r="E556" s="239"/>
      <c r="F556" s="239"/>
      <c r="G556" s="239"/>
      <c r="H556" s="239"/>
      <c r="I556" s="239"/>
      <c r="J556" s="239"/>
      <c r="K556" s="239"/>
      <c r="L556" s="239"/>
      <c r="M556" s="239"/>
      <c r="N556" s="239"/>
    </row>
    <row r="557" spans="1:14" s="283" customFormat="1" ht="9.9499999999999993" customHeight="1" x14ac:dyDescent="0.2">
      <c r="A557" s="239"/>
      <c r="B557" s="239"/>
      <c r="C557" s="239"/>
      <c r="D557" s="239"/>
      <c r="E557" s="239"/>
      <c r="F557" s="239"/>
      <c r="G557" s="239"/>
      <c r="H557" s="239"/>
      <c r="I557" s="239"/>
      <c r="J557" s="239"/>
      <c r="K557" s="239"/>
      <c r="L557" s="239"/>
      <c r="M557" s="239"/>
      <c r="N557" s="239"/>
    </row>
    <row r="558" spans="1:14" s="283" customFormat="1" ht="29.25" customHeight="1" thickBot="1" x14ac:dyDescent="0.25">
      <c r="A558" s="239"/>
      <c r="B558" s="307"/>
      <c r="C558" s="307"/>
      <c r="D558" s="600" t="s">
        <v>314</v>
      </c>
      <c r="E558" s="600"/>
      <c r="F558" s="600" t="s">
        <v>320</v>
      </c>
      <c r="G558" s="600"/>
      <c r="H558" s="600" t="s">
        <v>315</v>
      </c>
      <c r="I558" s="600"/>
      <c r="J558" s="800" t="s">
        <v>232</v>
      </c>
      <c r="K558" s="801"/>
      <c r="L558" s="801"/>
      <c r="M558" s="801"/>
      <c r="N558" s="802"/>
    </row>
    <row r="559" spans="1:14" s="283" customFormat="1" ht="35.1" customHeight="1" thickTop="1" thickBot="1" x14ac:dyDescent="0.25">
      <c r="A559" s="239"/>
      <c r="B559" s="744"/>
      <c r="C559" s="744"/>
      <c r="D559" s="843">
        <f>IF('Fiche 3-1'!D548&lt;&gt;"",'Fiche 3-1'!D548,"")</f>
        <v>71</v>
      </c>
      <c r="E559" s="844"/>
      <c r="F559" s="843" t="str">
        <f>IF('Fiche 3-1'!G548&lt;&gt;"",'Fiche 3-1'!G548,"")</f>
        <v/>
      </c>
      <c r="G559" s="844"/>
      <c r="H559" s="614"/>
      <c r="I559" s="577"/>
      <c r="J559" s="578"/>
      <c r="K559" s="579"/>
      <c r="L559" s="579"/>
      <c r="M559" s="579"/>
      <c r="N559" s="580"/>
    </row>
    <row r="560" spans="1:14" s="283" customFormat="1" ht="35.1" customHeight="1" thickTop="1" thickBot="1" x14ac:dyDescent="0.25">
      <c r="A560" s="239"/>
      <c r="B560" s="744"/>
      <c r="C560" s="745"/>
      <c r="D560" s="843" t="str">
        <f>IF('Fiche 3-1'!D549&lt;&gt;"",'Fiche 3-1'!D549,"")</f>
        <v/>
      </c>
      <c r="E560" s="844"/>
      <c r="F560" s="843" t="str">
        <f>IF('Fiche 3-1'!G549&lt;&gt;"",'Fiche 3-1'!G549,"")</f>
        <v/>
      </c>
      <c r="G560" s="844"/>
      <c r="H560" s="614"/>
      <c r="I560" s="577"/>
      <c r="J560" s="578"/>
      <c r="K560" s="579"/>
      <c r="L560" s="579"/>
      <c r="M560" s="579"/>
      <c r="N560" s="580"/>
    </row>
    <row r="561" spans="1:14" s="283" customFormat="1" ht="35.1" customHeight="1" thickTop="1" thickBot="1" x14ac:dyDescent="0.25">
      <c r="A561" s="239"/>
      <c r="B561" s="744"/>
      <c r="C561" s="745"/>
      <c r="D561" s="843" t="str">
        <f>IF('Fiche 3-1'!D550&lt;&gt;"",'Fiche 3-1'!D550,"")</f>
        <v/>
      </c>
      <c r="E561" s="844"/>
      <c r="F561" s="843" t="str">
        <f>IF('Fiche 3-1'!G550&lt;&gt;"",'Fiche 3-1'!G550,"")</f>
        <v/>
      </c>
      <c r="G561" s="844"/>
      <c r="H561" s="614"/>
      <c r="I561" s="577"/>
      <c r="J561" s="578"/>
      <c r="K561" s="579"/>
      <c r="L561" s="579"/>
      <c r="M561" s="579"/>
      <c r="N561" s="580"/>
    </row>
    <row r="562" spans="1:14" s="277" customFormat="1" ht="9" customHeight="1" thickTop="1" x14ac:dyDescent="0.2">
      <c r="A562" s="239"/>
      <c r="B562" s="278"/>
      <c r="C562" s="411"/>
      <c r="D562" s="275"/>
      <c r="E562" s="275"/>
      <c r="F562" s="275"/>
      <c r="G562" s="275"/>
      <c r="H562" s="275"/>
      <c r="I562" s="275"/>
      <c r="J562" s="275"/>
      <c r="K562" s="275"/>
      <c r="L562" s="311"/>
      <c r="M562" s="239"/>
      <c r="N562" s="239"/>
    </row>
    <row r="563" spans="1:14" s="283" customFormat="1" ht="9.9499999999999993" customHeight="1" x14ac:dyDescent="0.2">
      <c r="A563" s="412" t="s">
        <v>312</v>
      </c>
      <c r="B563" s="309"/>
      <c r="C563" s="309"/>
      <c r="D563" s="310"/>
      <c r="E563" s="310"/>
      <c r="F563" s="310"/>
      <c r="G563" s="310"/>
      <c r="H563" s="310"/>
      <c r="I563" s="310"/>
      <c r="J563" s="311"/>
      <c r="K563" s="311"/>
      <c r="L563" s="311"/>
      <c r="M563" s="239"/>
      <c r="N563" s="239"/>
    </row>
    <row r="564" spans="1:14" s="283" customFormat="1" ht="9.9499999999999993" customHeight="1" x14ac:dyDescent="0.2">
      <c r="A564" s="239"/>
      <c r="B564" s="309"/>
      <c r="C564" s="309"/>
      <c r="D564" s="310"/>
      <c r="E564" s="310"/>
      <c r="F564" s="310"/>
      <c r="G564" s="310"/>
      <c r="H564" s="310"/>
      <c r="I564" s="310"/>
      <c r="J564" s="311"/>
      <c r="K564" s="311"/>
      <c r="L564" s="311"/>
      <c r="M564" s="239"/>
      <c r="N564" s="239"/>
    </row>
    <row r="565" spans="1:14" s="283" customFormat="1" ht="9.9499999999999993" customHeight="1" x14ac:dyDescent="0.2">
      <c r="A565" s="239"/>
      <c r="B565" s="309"/>
      <c r="C565" s="309"/>
      <c r="D565" s="310"/>
      <c r="E565" s="310"/>
      <c r="F565" s="310"/>
      <c r="G565" s="310"/>
      <c r="H565" s="310"/>
      <c r="I565" s="310"/>
      <c r="J565" s="311"/>
      <c r="K565" s="311"/>
      <c r="L565" s="311"/>
      <c r="M565" s="239"/>
      <c r="N565" s="239"/>
    </row>
    <row r="566" spans="1:14" s="284" customFormat="1" ht="20.100000000000001" customHeight="1" x14ac:dyDescent="0.25">
      <c r="A566" s="246" t="s">
        <v>345</v>
      </c>
      <c r="B566" s="275"/>
      <c r="C566" s="275"/>
      <c r="D566" s="278"/>
      <c r="E566" s="408" t="str">
        <f>IF('Fiche 3-1'!F586&gt;0,'Fiche 3-1'!F586,"")</f>
        <v/>
      </c>
      <c r="F566" s="396"/>
      <c r="G566" s="278"/>
      <c r="H566" s="408"/>
      <c r="I566" s="278"/>
      <c r="J566" s="409"/>
      <c r="K566" s="184"/>
      <c r="L566" s="275"/>
      <c r="M566" s="275"/>
      <c r="N566" s="275"/>
    </row>
    <row r="567" spans="1:14" s="284" customFormat="1" ht="20.100000000000001" customHeight="1" x14ac:dyDescent="0.25">
      <c r="A567" s="246"/>
      <c r="B567" s="275"/>
      <c r="C567" s="275"/>
      <c r="D567" s="275"/>
      <c r="E567" s="184"/>
      <c r="F567" s="275"/>
      <c r="G567" s="246"/>
      <c r="H567" s="275"/>
      <c r="I567" s="275"/>
      <c r="J567" s="409"/>
      <c r="K567" s="184"/>
      <c r="L567" s="275"/>
      <c r="M567" s="275"/>
      <c r="N567" s="275"/>
    </row>
    <row r="568" spans="1:14" s="284" customFormat="1" ht="20.100000000000001" customHeight="1" thickBot="1" x14ac:dyDescent="0.3">
      <c r="A568" s="246"/>
      <c r="B568" s="278"/>
      <c r="C568" s="292">
        <v>2023</v>
      </c>
      <c r="D568" s="292">
        <v>2024</v>
      </c>
      <c r="E568" s="306"/>
      <c r="F568" s="306"/>
      <c r="G568" s="306"/>
      <c r="H568" s="275"/>
      <c r="I568" s="275"/>
      <c r="J568" s="409"/>
      <c r="K568" s="184"/>
      <c r="L568" s="275"/>
      <c r="M568" s="275"/>
      <c r="N568" s="275"/>
    </row>
    <row r="569" spans="1:14" s="284" customFormat="1" ht="20.100000000000001" customHeight="1" thickTop="1" thickBot="1" x14ac:dyDescent="0.3">
      <c r="A569" s="246"/>
      <c r="B569" s="437" t="s">
        <v>239</v>
      </c>
      <c r="C569" s="198" t="str">
        <f>IF('Fiche 3-1'!F530&gt;0,'Fiche 3-1'!F530,"")</f>
        <v/>
      </c>
      <c r="D569" s="199" t="str">
        <f>IF('Fiche 3-1'!G530&gt;0,'Fiche 3-1'!G530,"")</f>
        <v/>
      </c>
      <c r="E569" s="184">
        <f>SUM(C569:D569)</f>
        <v>0</v>
      </c>
      <c r="F569" s="187"/>
      <c r="G569" s="187"/>
      <c r="H569" s="187"/>
      <c r="I569" s="275"/>
      <c r="J569" s="409"/>
      <c r="K569" s="184"/>
      <c r="L569" s="275"/>
      <c r="M569" s="275"/>
      <c r="N569" s="275"/>
    </row>
    <row r="570" spans="1:14" s="284" customFormat="1" ht="20.100000000000001" customHeight="1" thickTop="1" thickBot="1" x14ac:dyDescent="0.3">
      <c r="A570" s="246"/>
      <c r="B570" s="437" t="s">
        <v>799</v>
      </c>
      <c r="C570" s="198" t="str">
        <f>IF('Fiche 6-1_2023'!J445&gt;0,'Fiche 6-1_2023'!J445,"")</f>
        <v/>
      </c>
      <c r="D570" s="200"/>
      <c r="E570" s="184">
        <f>SUM(C570:D570)</f>
        <v>0</v>
      </c>
      <c r="F570" s="187"/>
      <c r="G570" s="187"/>
      <c r="H570" s="187"/>
      <c r="I570" s="275"/>
      <c r="J570" s="409"/>
      <c r="K570" s="184"/>
      <c r="L570" s="275"/>
      <c r="M570" s="275"/>
      <c r="N570" s="275"/>
    </row>
    <row r="571" spans="1:14" s="284" customFormat="1" ht="20.100000000000001" customHeight="1" thickTop="1" x14ac:dyDescent="0.25">
      <c r="A571" s="246"/>
      <c r="B571" s="275"/>
      <c r="C571" s="275"/>
      <c r="D571" s="275"/>
      <c r="E571" s="275"/>
      <c r="F571" s="275"/>
      <c r="G571" s="246"/>
      <c r="H571" s="275"/>
      <c r="I571" s="275"/>
      <c r="J571" s="409"/>
      <c r="K571" s="184"/>
      <c r="L571" s="275"/>
      <c r="M571" s="275"/>
      <c r="N571" s="275"/>
    </row>
    <row r="572" spans="1:14" ht="9.9499999999999993" customHeight="1" thickBot="1" x14ac:dyDescent="0.25"/>
    <row r="573" spans="1:14" s="283" customFormat="1" ht="20.100000000000001" hidden="1" customHeight="1" x14ac:dyDescent="0.2">
      <c r="A573" s="260" t="s">
        <v>276</v>
      </c>
      <c r="B573" s="239"/>
      <c r="C573" s="239"/>
      <c r="D573" s="239"/>
      <c r="E573" s="239"/>
      <c r="F573" s="239"/>
      <c r="G573" s="239"/>
      <c r="H573" s="239"/>
      <c r="I573" s="239"/>
      <c r="J573" s="239"/>
      <c r="K573" s="239"/>
      <c r="L573" s="239"/>
      <c r="M573" s="239"/>
      <c r="N573" s="239"/>
    </row>
    <row r="574" spans="1:14" s="283" customFormat="1" ht="20.100000000000001" hidden="1" customHeight="1" x14ac:dyDescent="0.2">
      <c r="A574" s="413"/>
      <c r="B574" s="812"/>
      <c r="C574" s="747"/>
      <c r="D574" s="747"/>
      <c r="E574" s="747"/>
      <c r="F574" s="747"/>
      <c r="G574" s="747"/>
      <c r="H574" s="747"/>
      <c r="I574" s="747"/>
      <c r="J574" s="748"/>
      <c r="K574" s="239"/>
      <c r="L574" s="239"/>
      <c r="M574" s="239"/>
      <c r="N574" s="239"/>
    </row>
    <row r="575" spans="1:14" s="283" customFormat="1" ht="20.100000000000001" hidden="1" customHeight="1" x14ac:dyDescent="0.2">
      <c r="A575" s="239"/>
      <c r="B575" s="239"/>
      <c r="C575" s="239"/>
      <c r="D575" s="239"/>
      <c r="E575" s="239"/>
      <c r="F575" s="239"/>
      <c r="G575" s="239"/>
      <c r="H575" s="239"/>
      <c r="I575" s="239"/>
      <c r="J575" s="239"/>
      <c r="K575" s="239"/>
      <c r="L575" s="239"/>
      <c r="M575" s="239"/>
      <c r="N575" s="239"/>
    </row>
    <row r="576" spans="1:14" s="283" customFormat="1" ht="35.1" customHeight="1" thickTop="1" x14ac:dyDescent="0.2">
      <c r="A576" s="246" t="s">
        <v>346</v>
      </c>
      <c r="B576" s="246"/>
      <c r="C576" s="246"/>
      <c r="D576" s="239"/>
      <c r="E576" s="813"/>
      <c r="F576" s="814"/>
      <c r="G576" s="814"/>
      <c r="H576" s="814"/>
      <c r="I576" s="814"/>
      <c r="J576" s="814"/>
      <c r="K576" s="814"/>
      <c r="L576" s="814"/>
      <c r="M576" s="814"/>
      <c r="N576" s="815"/>
    </row>
    <row r="577" spans="1:15" s="283" customFormat="1" ht="35.1" customHeight="1" x14ac:dyDescent="0.2">
      <c r="A577" s="239"/>
      <c r="B577" s="239"/>
      <c r="C577" s="239"/>
      <c r="D577" s="239"/>
      <c r="E577" s="816"/>
      <c r="F577" s="817"/>
      <c r="G577" s="817"/>
      <c r="H577" s="817"/>
      <c r="I577" s="817"/>
      <c r="J577" s="817"/>
      <c r="K577" s="817"/>
      <c r="L577" s="817"/>
      <c r="M577" s="817"/>
      <c r="N577" s="818"/>
    </row>
    <row r="578" spans="1:15" s="283" customFormat="1" ht="35.1" customHeight="1" thickBot="1" x14ac:dyDescent="0.25">
      <c r="A578" s="239"/>
      <c r="B578" s="239"/>
      <c r="C578" s="239"/>
      <c r="D578" s="239"/>
      <c r="E578" s="819"/>
      <c r="F578" s="820"/>
      <c r="G578" s="820"/>
      <c r="H578" s="820"/>
      <c r="I578" s="820"/>
      <c r="J578" s="820"/>
      <c r="K578" s="820"/>
      <c r="L578" s="820"/>
      <c r="M578" s="820"/>
      <c r="N578" s="821"/>
    </row>
    <row r="579" spans="1:15" s="444" customFormat="1" ht="14.25" x14ac:dyDescent="0.2">
      <c r="A579" s="263"/>
      <c r="B579" s="443"/>
      <c r="C579" s="443"/>
      <c r="D579" s="443"/>
      <c r="E579" s="443"/>
      <c r="F579" s="443"/>
      <c r="G579" s="443"/>
      <c r="H579" s="443"/>
      <c r="I579" s="443"/>
      <c r="J579" s="443"/>
      <c r="K579" s="443"/>
      <c r="L579" s="443"/>
      <c r="M579" s="443"/>
      <c r="N579" s="443"/>
      <c r="O579" s="320"/>
    </row>
    <row r="580" spans="1:15" s="419" customFormat="1" ht="14.25" x14ac:dyDescent="0.2">
      <c r="O580" s="418"/>
    </row>
    <row r="581" spans="1:15" ht="15.95" customHeight="1" x14ac:dyDescent="0.2">
      <c r="A581" s="624" t="s">
        <v>244</v>
      </c>
      <c r="B581" s="624"/>
      <c r="C581" s="624"/>
      <c r="D581" s="624"/>
      <c r="E581" s="624"/>
      <c r="F581" s="624"/>
      <c r="G581" s="624"/>
      <c r="H581" s="624"/>
      <c r="I581" s="624"/>
      <c r="J581" s="624"/>
      <c r="K581" s="624"/>
      <c r="L581" s="624"/>
      <c r="M581" s="624"/>
      <c r="N581" s="624"/>
      <c r="O581" s="252"/>
    </row>
    <row r="582" spans="1:15" ht="15" thickBot="1" x14ac:dyDescent="0.25">
      <c r="A582" s="252"/>
      <c r="B582" s="252"/>
      <c r="C582" s="252"/>
      <c r="D582" s="252"/>
      <c r="E582" s="252"/>
      <c r="F582" s="252"/>
      <c r="G582" s="252"/>
      <c r="H582" s="252"/>
      <c r="I582" s="252"/>
      <c r="J582" s="252"/>
      <c r="K582" s="252"/>
      <c r="L582" s="252"/>
      <c r="M582" s="252"/>
      <c r="N582" s="252"/>
      <c r="O582" s="252"/>
    </row>
    <row r="583" spans="1:15" ht="24.95" customHeight="1" thickTop="1" thickBot="1" x14ac:dyDescent="0.25">
      <c r="A583" s="251" t="s">
        <v>245</v>
      </c>
      <c r="B583" s="282"/>
      <c r="C583" s="282"/>
      <c r="D583" s="19"/>
      <c r="E583" s="282"/>
      <c r="F583" s="282"/>
      <c r="G583" s="282"/>
      <c r="H583" s="252"/>
      <c r="I583" s="252"/>
      <c r="J583" s="252"/>
      <c r="K583" s="252"/>
      <c r="L583" s="252"/>
      <c r="M583" s="252"/>
      <c r="N583" s="252"/>
      <c r="O583" s="252"/>
    </row>
    <row r="584" spans="1:15" ht="9.9499999999999993" customHeight="1" thickTop="1" thickBot="1" x14ac:dyDescent="0.25">
      <c r="A584" s="252"/>
      <c r="B584" s="252"/>
      <c r="C584" s="252"/>
      <c r="D584" s="252"/>
      <c r="E584" s="252"/>
      <c r="F584" s="252"/>
      <c r="G584" s="252"/>
      <c r="H584" s="252"/>
      <c r="I584" s="252"/>
      <c r="J584" s="252"/>
      <c r="K584" s="252"/>
      <c r="L584" s="252"/>
      <c r="M584" s="252"/>
      <c r="N584" s="252"/>
      <c r="O584" s="252"/>
    </row>
    <row r="585" spans="1:15" ht="20.100000000000001" customHeight="1" thickTop="1" x14ac:dyDescent="0.2">
      <c r="A585" s="246" t="s">
        <v>305</v>
      </c>
      <c r="D585" s="581"/>
      <c r="E585" s="582"/>
      <c r="F585" s="582"/>
      <c r="G585" s="582"/>
      <c r="H585" s="582"/>
      <c r="I585" s="582"/>
      <c r="J585" s="582"/>
      <c r="K585" s="582"/>
      <c r="L585" s="582"/>
      <c r="M585" s="583"/>
      <c r="N585" s="252"/>
      <c r="O585" s="252"/>
    </row>
    <row r="586" spans="1:15" ht="20.100000000000001" customHeight="1" x14ac:dyDescent="0.2">
      <c r="A586" s="255"/>
      <c r="D586" s="584"/>
      <c r="E586" s="585"/>
      <c r="F586" s="585"/>
      <c r="G586" s="585"/>
      <c r="H586" s="585"/>
      <c r="I586" s="585"/>
      <c r="J586" s="585"/>
      <c r="K586" s="585"/>
      <c r="L586" s="585"/>
      <c r="M586" s="586"/>
      <c r="N586" s="252"/>
      <c r="O586" s="252"/>
    </row>
    <row r="587" spans="1:15" ht="20.100000000000001" customHeight="1" x14ac:dyDescent="0.2">
      <c r="A587" s="255"/>
      <c r="D587" s="584"/>
      <c r="E587" s="585"/>
      <c r="F587" s="585"/>
      <c r="G587" s="585"/>
      <c r="H587" s="585"/>
      <c r="I587" s="585"/>
      <c r="J587" s="585"/>
      <c r="K587" s="585"/>
      <c r="L587" s="585"/>
      <c r="M587" s="586"/>
      <c r="N587" s="252"/>
      <c r="O587" s="252"/>
    </row>
    <row r="588" spans="1:15" ht="20.100000000000001" customHeight="1" x14ac:dyDescent="0.2">
      <c r="A588" s="255"/>
      <c r="D588" s="584"/>
      <c r="E588" s="585"/>
      <c r="F588" s="585"/>
      <c r="G588" s="585"/>
      <c r="H588" s="585"/>
      <c r="I588" s="585"/>
      <c r="J588" s="585"/>
      <c r="K588" s="585"/>
      <c r="L588" s="585"/>
      <c r="M588" s="586"/>
      <c r="N588" s="252"/>
      <c r="O588" s="252"/>
    </row>
    <row r="589" spans="1:15" ht="20.100000000000001" customHeight="1" x14ac:dyDescent="0.2">
      <c r="A589" s="255"/>
      <c r="D589" s="584"/>
      <c r="E589" s="585"/>
      <c r="F589" s="585"/>
      <c r="G589" s="585"/>
      <c r="H589" s="585"/>
      <c r="I589" s="585"/>
      <c r="J589" s="585"/>
      <c r="K589" s="585"/>
      <c r="L589" s="585"/>
      <c r="M589" s="586"/>
      <c r="N589" s="252"/>
      <c r="O589" s="252"/>
    </row>
    <row r="590" spans="1:15" ht="20.100000000000001" customHeight="1" thickBot="1" x14ac:dyDescent="0.25">
      <c r="A590" s="255"/>
      <c r="D590" s="587"/>
      <c r="E590" s="588"/>
      <c r="F590" s="588"/>
      <c r="G590" s="588"/>
      <c r="H590" s="588"/>
      <c r="I590" s="588"/>
      <c r="J590" s="588"/>
      <c r="K590" s="588"/>
      <c r="L590" s="588"/>
      <c r="M590" s="589"/>
      <c r="N590" s="252"/>
      <c r="O590" s="252"/>
    </row>
    <row r="591" spans="1:15" s="239" customFormat="1" ht="20.100000000000001" customHeight="1" thickTop="1" thickBot="1" x14ac:dyDescent="0.25">
      <c r="A591" s="284"/>
      <c r="D591" s="278"/>
      <c r="E591" s="278"/>
      <c r="F591" s="278"/>
      <c r="G591" s="278"/>
      <c r="H591" s="278"/>
      <c r="I591" s="278"/>
      <c r="J591" s="278"/>
      <c r="K591" s="278"/>
      <c r="L591" s="278"/>
      <c r="M591" s="278"/>
      <c r="N591" s="405"/>
      <c r="O591" s="405"/>
    </row>
    <row r="592" spans="1:15" s="239" customFormat="1" ht="20.100000000000001" customHeight="1" thickTop="1" thickBot="1" x14ac:dyDescent="0.25">
      <c r="A592" s="251" t="s">
        <v>246</v>
      </c>
      <c r="B592" s="282"/>
      <c r="C592" s="282"/>
      <c r="D592" s="19"/>
      <c r="E592" s="282"/>
      <c r="F592" s="282"/>
      <c r="G592" s="282"/>
      <c r="H592" s="252"/>
      <c r="I592" s="252"/>
      <c r="J592" s="252"/>
      <c r="K592" s="252"/>
      <c r="L592" s="252"/>
      <c r="M592" s="252"/>
      <c r="N592" s="405"/>
      <c r="O592" s="405"/>
    </row>
    <row r="593" spans="1:15" s="239" customFormat="1" ht="20.100000000000001" customHeight="1" thickTop="1" thickBot="1" x14ac:dyDescent="0.25">
      <c r="A593" s="252"/>
      <c r="B593" s="252"/>
      <c r="C593" s="252"/>
      <c r="D593" s="252"/>
      <c r="E593" s="252"/>
      <c r="F593" s="252"/>
      <c r="G593" s="252"/>
      <c r="H593" s="252"/>
      <c r="I593" s="252"/>
      <c r="J593" s="252"/>
      <c r="K593" s="252"/>
      <c r="L593" s="252"/>
      <c r="M593" s="252"/>
      <c r="N593" s="405"/>
      <c r="O593" s="405"/>
    </row>
    <row r="594" spans="1:15" s="239" customFormat="1" ht="20.100000000000001" customHeight="1" thickTop="1" x14ac:dyDescent="0.2">
      <c r="A594" s="246" t="s">
        <v>305</v>
      </c>
      <c r="B594" s="237"/>
      <c r="C594" s="237"/>
      <c r="D594" s="581"/>
      <c r="E594" s="582"/>
      <c r="F594" s="582"/>
      <c r="G594" s="582"/>
      <c r="H594" s="582"/>
      <c r="I594" s="582"/>
      <c r="J594" s="582"/>
      <c r="K594" s="582"/>
      <c r="L594" s="582"/>
      <c r="M594" s="583"/>
      <c r="N594" s="405"/>
      <c r="O594" s="405"/>
    </row>
    <row r="595" spans="1:15" s="239" customFormat="1" ht="20.100000000000001" customHeight="1" x14ac:dyDescent="0.2">
      <c r="A595" s="255"/>
      <c r="B595" s="237"/>
      <c r="C595" s="237"/>
      <c r="D595" s="584"/>
      <c r="E595" s="585"/>
      <c r="F595" s="585"/>
      <c r="G595" s="585"/>
      <c r="H595" s="585"/>
      <c r="I595" s="585"/>
      <c r="J595" s="585"/>
      <c r="K595" s="585"/>
      <c r="L595" s="585"/>
      <c r="M595" s="586"/>
      <c r="N595" s="405"/>
      <c r="O595" s="405"/>
    </row>
    <row r="596" spans="1:15" s="239" customFormat="1" ht="20.100000000000001" customHeight="1" x14ac:dyDescent="0.2">
      <c r="A596" s="255"/>
      <c r="B596" s="237"/>
      <c r="C596" s="237"/>
      <c r="D596" s="584"/>
      <c r="E596" s="585"/>
      <c r="F596" s="585"/>
      <c r="G596" s="585"/>
      <c r="H596" s="585"/>
      <c r="I596" s="585"/>
      <c r="J596" s="585"/>
      <c r="K596" s="585"/>
      <c r="L596" s="585"/>
      <c r="M596" s="586"/>
      <c r="N596" s="405"/>
      <c r="O596" s="405"/>
    </row>
    <row r="597" spans="1:15" s="239" customFormat="1" ht="20.100000000000001" customHeight="1" x14ac:dyDescent="0.2">
      <c r="A597" s="255"/>
      <c r="B597" s="237"/>
      <c r="C597" s="237"/>
      <c r="D597" s="584"/>
      <c r="E597" s="585"/>
      <c r="F597" s="585"/>
      <c r="G597" s="585"/>
      <c r="H597" s="585"/>
      <c r="I597" s="585"/>
      <c r="J597" s="585"/>
      <c r="K597" s="585"/>
      <c r="L597" s="585"/>
      <c r="M597" s="586"/>
      <c r="N597" s="405"/>
      <c r="O597" s="405"/>
    </row>
    <row r="598" spans="1:15" s="239" customFormat="1" ht="20.100000000000001" customHeight="1" x14ac:dyDescent="0.2">
      <c r="A598" s="255"/>
      <c r="B598" s="237"/>
      <c r="C598" s="237"/>
      <c r="D598" s="584"/>
      <c r="E598" s="585"/>
      <c r="F598" s="585"/>
      <c r="G598" s="585"/>
      <c r="H598" s="585"/>
      <c r="I598" s="585"/>
      <c r="J598" s="585"/>
      <c r="K598" s="585"/>
      <c r="L598" s="585"/>
      <c r="M598" s="586"/>
      <c r="N598" s="405"/>
      <c r="O598" s="405"/>
    </row>
    <row r="599" spans="1:15" s="239" customFormat="1" ht="20.100000000000001" customHeight="1" thickBot="1" x14ac:dyDescent="0.25">
      <c r="A599" s="255"/>
      <c r="B599" s="237"/>
      <c r="C599" s="237"/>
      <c r="D599" s="587"/>
      <c r="E599" s="588"/>
      <c r="F599" s="588"/>
      <c r="G599" s="588"/>
      <c r="H599" s="588"/>
      <c r="I599" s="588"/>
      <c r="J599" s="588"/>
      <c r="K599" s="588"/>
      <c r="L599" s="588"/>
      <c r="M599" s="589"/>
      <c r="N599" s="405"/>
      <c r="O599" s="405"/>
    </row>
    <row r="600" spans="1:15" s="239" customFormat="1" ht="20.100000000000001" customHeight="1" thickTop="1" x14ac:dyDescent="0.2">
      <c r="A600" s="284"/>
      <c r="D600" s="278"/>
      <c r="E600" s="278"/>
      <c r="F600" s="278"/>
      <c r="G600" s="278"/>
      <c r="H600" s="278"/>
      <c r="I600" s="278"/>
      <c r="J600" s="278"/>
      <c r="K600" s="278"/>
      <c r="L600" s="278"/>
      <c r="M600" s="278"/>
      <c r="N600" s="405"/>
      <c r="O600" s="405"/>
    </row>
    <row r="601" spans="1:15" s="239" customFormat="1" ht="20.100000000000001" customHeight="1" x14ac:dyDescent="0.2">
      <c r="A601" s="260" t="s">
        <v>247</v>
      </c>
      <c r="C601" s="421" t="s">
        <v>466</v>
      </c>
      <c r="D601" s="422"/>
      <c r="E601" s="422"/>
      <c r="F601" s="422"/>
      <c r="G601" s="422"/>
      <c r="H601" s="422"/>
      <c r="I601" s="422"/>
      <c r="J601" s="422"/>
      <c r="K601" s="422"/>
      <c r="L601" s="422"/>
      <c r="M601" s="422"/>
      <c r="N601" s="423"/>
      <c r="O601" s="423"/>
    </row>
    <row r="602" spans="1:15" s="239" customFormat="1" ht="20.100000000000001" customHeight="1" x14ac:dyDescent="0.2">
      <c r="A602" s="424"/>
      <c r="D602" s="278"/>
      <c r="E602" s="278"/>
      <c r="F602" s="278"/>
      <c r="G602" s="278"/>
      <c r="H602" s="278"/>
      <c r="I602" s="278"/>
      <c r="J602" s="278"/>
      <c r="K602" s="278"/>
      <c r="L602" s="278"/>
      <c r="M602" s="278"/>
      <c r="N602" s="405"/>
      <c r="O602" s="405"/>
    </row>
    <row r="603" spans="1:15" s="239" customFormat="1" ht="20.100000000000001" customHeight="1" x14ac:dyDescent="0.2">
      <c r="A603" s="284"/>
      <c r="D603" s="278"/>
      <c r="E603" s="278"/>
      <c r="F603" s="278"/>
      <c r="G603" s="278"/>
      <c r="H603" s="278"/>
      <c r="I603" s="278"/>
      <c r="J603" s="278"/>
      <c r="K603" s="278"/>
      <c r="L603" s="278"/>
      <c r="M603" s="278"/>
      <c r="N603" s="405"/>
      <c r="O603" s="405"/>
    </row>
    <row r="604" spans="1:15" ht="15.95" customHeight="1" x14ac:dyDescent="0.2">
      <c r="A604" s="624" t="s">
        <v>277</v>
      </c>
      <c r="B604" s="624"/>
      <c r="C604" s="624"/>
      <c r="D604" s="624"/>
      <c r="E604" s="624"/>
      <c r="F604" s="624"/>
      <c r="G604" s="624"/>
      <c r="H604" s="624"/>
      <c r="I604" s="624"/>
      <c r="J604" s="624"/>
      <c r="K604" s="624"/>
      <c r="L604" s="624"/>
      <c r="M604" s="624"/>
      <c r="N604" s="624"/>
      <c r="O604" s="252"/>
    </row>
    <row r="605" spans="1:15" ht="9.9499999999999993" customHeight="1" x14ac:dyDescent="0.2">
      <c r="A605" s="252"/>
      <c r="B605" s="252"/>
      <c r="C605" s="252"/>
      <c r="D605" s="252"/>
      <c r="E605" s="252"/>
      <c r="F605" s="252"/>
      <c r="G605" s="252"/>
      <c r="H605" s="252"/>
      <c r="I605" s="252"/>
      <c r="J605" s="252"/>
      <c r="K605" s="252"/>
      <c r="L605" s="252"/>
      <c r="M605" s="252"/>
      <c r="N605" s="252"/>
      <c r="O605" s="252"/>
    </row>
    <row r="606" spans="1:15" ht="49.5" customHeight="1" thickBot="1" x14ac:dyDescent="0.25">
      <c r="A606" s="825" t="s">
        <v>43</v>
      </c>
      <c r="B606" s="826"/>
      <c r="C606" s="680" t="s">
        <v>299</v>
      </c>
      <c r="D606" s="680"/>
      <c r="E606" s="680" t="s">
        <v>260</v>
      </c>
      <c r="F606" s="680"/>
      <c r="G606" s="680" t="s">
        <v>230</v>
      </c>
      <c r="H606" s="680"/>
      <c r="I606" s="425" t="s">
        <v>248</v>
      </c>
      <c r="J606" s="834" t="s">
        <v>305</v>
      </c>
      <c r="K606" s="835"/>
      <c r="L606" s="835"/>
      <c r="M606" s="836"/>
      <c r="N606" s="252"/>
      <c r="O606" s="252"/>
    </row>
    <row r="607" spans="1:15" ht="35.1" customHeight="1" thickTop="1" thickBot="1" x14ac:dyDescent="0.25">
      <c r="A607" s="806" t="str">
        <f>IF('Fiche 3-1'!B560&lt;&gt;"",'Fiche 3-1'!B560,"")</f>
        <v/>
      </c>
      <c r="B607" s="807"/>
      <c r="C607" s="808" t="str">
        <f>IF('Fiche 3-1'!D560&lt;&gt;"",'Fiche 3-1'!D560,"")</f>
        <v/>
      </c>
      <c r="D607" s="807"/>
      <c r="E607" s="806" t="str">
        <f>IF('Fiche 3-1'!F560&lt;&gt;"",'Fiche 3-1'!F560,"")</f>
        <v/>
      </c>
      <c r="F607" s="809"/>
      <c r="G607" s="806" t="str">
        <f>IF('Fiche 3-1'!H560&lt;&gt;"",'Fiche 3-1'!H560,"")</f>
        <v/>
      </c>
      <c r="H607" s="810"/>
      <c r="I607" s="90"/>
      <c r="J607" s="837"/>
      <c r="K607" s="838"/>
      <c r="L607" s="838"/>
      <c r="M607" s="839"/>
      <c r="N607" s="252"/>
      <c r="O607" s="252"/>
    </row>
    <row r="608" spans="1:15" ht="35.1" customHeight="1" thickTop="1" thickBot="1" x14ac:dyDescent="0.25">
      <c r="A608" s="806" t="str">
        <f>IF('Fiche 3-1'!B561&lt;&gt;"",'Fiche 3-1'!B561,"")</f>
        <v/>
      </c>
      <c r="B608" s="807"/>
      <c r="C608" s="808" t="str">
        <f>IF('Fiche 3-1'!D561&lt;&gt;"",'Fiche 3-1'!D561,"")</f>
        <v/>
      </c>
      <c r="D608" s="807"/>
      <c r="E608" s="806" t="str">
        <f>IF('Fiche 3-1'!F561&lt;&gt;"",'Fiche 3-1'!F561,"")</f>
        <v/>
      </c>
      <c r="F608" s="809"/>
      <c r="G608" s="806" t="str">
        <f>IF('Fiche 3-1'!H561&lt;&gt;"",'Fiche 3-1'!H561,"")</f>
        <v/>
      </c>
      <c r="H608" s="810"/>
      <c r="I608" s="19"/>
      <c r="J608" s="837"/>
      <c r="K608" s="838"/>
      <c r="L608" s="838"/>
      <c r="M608" s="839"/>
      <c r="N608" s="252"/>
      <c r="O608" s="252"/>
    </row>
    <row r="609" spans="1:15" ht="35.1" customHeight="1" thickTop="1" thickBot="1" x14ac:dyDescent="0.25">
      <c r="A609" s="806" t="str">
        <f>IF('Fiche 3-1'!B562&lt;&gt;"",'Fiche 3-1'!B562,"")</f>
        <v/>
      </c>
      <c r="B609" s="807"/>
      <c r="C609" s="808" t="str">
        <f>IF('Fiche 3-1'!D562&lt;&gt;"",'Fiche 3-1'!D562,"")</f>
        <v/>
      </c>
      <c r="D609" s="807"/>
      <c r="E609" s="806" t="str">
        <f>IF('Fiche 3-1'!F562&lt;&gt;"",'Fiche 3-1'!F562,"")</f>
        <v/>
      </c>
      <c r="F609" s="809"/>
      <c r="G609" s="806" t="str">
        <f>IF('Fiche 3-1'!H562&lt;&gt;"",'Fiche 3-1'!H562,"")</f>
        <v/>
      </c>
      <c r="H609" s="810"/>
      <c r="I609" s="19"/>
      <c r="J609" s="837"/>
      <c r="K609" s="838"/>
      <c r="L609" s="838"/>
      <c r="M609" s="839"/>
      <c r="N609" s="252"/>
      <c r="O609" s="252"/>
    </row>
    <row r="610" spans="1:15" ht="35.1" customHeight="1" thickTop="1" thickBot="1" x14ac:dyDescent="0.25">
      <c r="A610" s="806" t="str">
        <f>IF('Fiche 3-1'!B563&lt;&gt;"",'Fiche 3-1'!B563,"")</f>
        <v/>
      </c>
      <c r="B610" s="807"/>
      <c r="C610" s="808" t="str">
        <f>IF('Fiche 3-1'!D563&lt;&gt;"",'Fiche 3-1'!D563,"")</f>
        <v/>
      </c>
      <c r="D610" s="807"/>
      <c r="E610" s="806" t="str">
        <f>IF('Fiche 3-1'!F563&lt;&gt;"",'Fiche 3-1'!F563,"")</f>
        <v/>
      </c>
      <c r="F610" s="809"/>
      <c r="G610" s="806" t="str">
        <f>IF('Fiche 3-1'!H563&lt;&gt;"",'Fiche 3-1'!H563,"")</f>
        <v/>
      </c>
      <c r="H610" s="810"/>
      <c r="I610" s="19"/>
      <c r="J610" s="837"/>
      <c r="K610" s="838"/>
      <c r="L610" s="838"/>
      <c r="M610" s="839"/>
      <c r="N610" s="252"/>
      <c r="O610" s="252"/>
    </row>
    <row r="611" spans="1:15" ht="35.1" customHeight="1" thickTop="1" thickBot="1" x14ac:dyDescent="0.25">
      <c r="A611" s="806" t="str">
        <f>IF('Fiche 3-1'!B564&lt;&gt;"",'Fiche 3-1'!B564,"")</f>
        <v/>
      </c>
      <c r="B611" s="807"/>
      <c r="C611" s="808" t="str">
        <f>IF('Fiche 3-1'!D564&lt;&gt;"",'Fiche 3-1'!D564,"")</f>
        <v/>
      </c>
      <c r="D611" s="807"/>
      <c r="E611" s="806" t="str">
        <f>IF('Fiche 3-1'!F564&lt;&gt;"",'Fiche 3-1'!F564,"")</f>
        <v/>
      </c>
      <c r="F611" s="809"/>
      <c r="G611" s="806" t="str">
        <f>IF('Fiche 3-1'!H564&lt;&gt;"",'Fiche 3-1'!H564,"")</f>
        <v/>
      </c>
      <c r="H611" s="810"/>
      <c r="I611" s="19"/>
      <c r="J611" s="837"/>
      <c r="K611" s="838"/>
      <c r="L611" s="838"/>
      <c r="M611" s="839"/>
      <c r="N611" s="252"/>
      <c r="O611" s="252"/>
    </row>
    <row r="612" spans="1:15" ht="35.1" customHeight="1" thickTop="1" thickBot="1" x14ac:dyDescent="0.25">
      <c r="A612" s="806" t="str">
        <f>IF('Fiche 3-1'!B565&lt;&gt;"",'Fiche 3-1'!B565,"")</f>
        <v/>
      </c>
      <c r="B612" s="807"/>
      <c r="C612" s="808" t="str">
        <f>IF('Fiche 3-1'!D565&lt;&gt;"",'Fiche 3-1'!D565,"")</f>
        <v/>
      </c>
      <c r="D612" s="807"/>
      <c r="E612" s="806" t="str">
        <f>IF('Fiche 3-1'!F565&lt;&gt;"",'Fiche 3-1'!F565,"")</f>
        <v/>
      </c>
      <c r="F612" s="809"/>
      <c r="G612" s="806" t="str">
        <f>IF('Fiche 3-1'!H565&lt;&gt;"",'Fiche 3-1'!H565,"")</f>
        <v/>
      </c>
      <c r="H612" s="810"/>
      <c r="I612" s="19"/>
      <c r="J612" s="837"/>
      <c r="K612" s="838"/>
      <c r="L612" s="838"/>
      <c r="M612" s="839"/>
      <c r="N612" s="252"/>
      <c r="O612" s="252"/>
    </row>
    <row r="613" spans="1:15" ht="9.9499999999999993" customHeight="1" thickTop="1" x14ac:dyDescent="0.2">
      <c r="A613" s="252"/>
      <c r="B613" s="252"/>
      <c r="C613" s="252"/>
      <c r="D613" s="252"/>
      <c r="E613" s="252"/>
      <c r="F613" s="252"/>
      <c r="G613" s="252"/>
      <c r="H613" s="252"/>
      <c r="I613" s="252"/>
      <c r="J613" s="252"/>
      <c r="K613" s="252"/>
      <c r="L613" s="252"/>
      <c r="M613" s="252"/>
      <c r="N613" s="252"/>
      <c r="O613" s="252"/>
    </row>
    <row r="614" spans="1:15" ht="9.9499999999999993" customHeight="1" thickBot="1" x14ac:dyDescent="0.25">
      <c r="A614" s="252"/>
      <c r="B614" s="252"/>
      <c r="C614" s="252"/>
      <c r="D614" s="252"/>
      <c r="E614" s="252"/>
      <c r="F614" s="252"/>
      <c r="G614" s="252"/>
      <c r="H614" s="252"/>
      <c r="I614" s="252"/>
      <c r="J614" s="252"/>
      <c r="K614" s="252"/>
      <c r="L614" s="252"/>
      <c r="M614" s="252"/>
      <c r="N614" s="252"/>
      <c r="O614" s="252"/>
    </row>
    <row r="615" spans="1:15" ht="18" customHeight="1" thickTop="1" thickBot="1" x14ac:dyDescent="0.25">
      <c r="A615" s="251" t="s">
        <v>304</v>
      </c>
      <c r="B615" s="282"/>
      <c r="C615" s="282"/>
      <c r="E615" s="19"/>
      <c r="F615" s="282"/>
      <c r="G615" s="282"/>
      <c r="H615" s="252"/>
      <c r="I615" s="252"/>
      <c r="J615" s="252"/>
      <c r="K615" s="252"/>
      <c r="L615" s="252"/>
      <c r="M615" s="252"/>
      <c r="N615" s="252"/>
      <c r="O615" s="252"/>
    </row>
    <row r="616" spans="1:15" ht="9.9499999999999993" customHeight="1" thickTop="1" thickBot="1" x14ac:dyDescent="0.25">
      <c r="A616" s="252"/>
      <c r="B616" s="252"/>
      <c r="C616" s="252"/>
      <c r="D616" s="252"/>
      <c r="E616" s="252"/>
      <c r="F616" s="252"/>
      <c r="G616" s="252"/>
      <c r="H616" s="252"/>
      <c r="I616" s="252"/>
      <c r="J616" s="252"/>
      <c r="K616" s="252"/>
      <c r="L616" s="252"/>
      <c r="M616" s="252"/>
      <c r="N616" s="252"/>
      <c r="O616" s="252"/>
    </row>
    <row r="617" spans="1:15" ht="35.1" customHeight="1" thickTop="1" x14ac:dyDescent="0.2">
      <c r="A617" s="246" t="s">
        <v>249</v>
      </c>
      <c r="D617" s="581"/>
      <c r="E617" s="582"/>
      <c r="F617" s="582"/>
      <c r="G617" s="582"/>
      <c r="H617" s="582"/>
      <c r="I617" s="582"/>
      <c r="J617" s="582"/>
      <c r="K617" s="582"/>
      <c r="L617" s="582"/>
      <c r="M617" s="583"/>
      <c r="N617" s="252"/>
      <c r="O617" s="252"/>
    </row>
    <row r="618" spans="1:15" ht="35.1" customHeight="1" x14ac:dyDescent="0.2">
      <c r="A618" s="255"/>
      <c r="D618" s="584"/>
      <c r="E618" s="585"/>
      <c r="F618" s="585"/>
      <c r="G618" s="585"/>
      <c r="H618" s="585"/>
      <c r="I618" s="585"/>
      <c r="J618" s="585"/>
      <c r="K618" s="585"/>
      <c r="L618" s="585"/>
      <c r="M618" s="586"/>
      <c r="N618" s="252"/>
      <c r="O618" s="252"/>
    </row>
    <row r="619" spans="1:15" ht="35.1" customHeight="1" x14ac:dyDescent="0.2">
      <c r="A619" s="255"/>
      <c r="D619" s="584"/>
      <c r="E619" s="585"/>
      <c r="F619" s="585"/>
      <c r="G619" s="585"/>
      <c r="H619" s="585"/>
      <c r="I619" s="585"/>
      <c r="J619" s="585"/>
      <c r="K619" s="585"/>
      <c r="L619" s="585"/>
      <c r="M619" s="586"/>
      <c r="N619" s="252"/>
      <c r="O619" s="252"/>
    </row>
    <row r="620" spans="1:15" ht="35.1" customHeight="1" x14ac:dyDescent="0.2">
      <c r="A620" s="255"/>
      <c r="D620" s="584"/>
      <c r="E620" s="585"/>
      <c r="F620" s="585"/>
      <c r="G620" s="585"/>
      <c r="H620" s="585"/>
      <c r="I620" s="585"/>
      <c r="J620" s="585"/>
      <c r="K620" s="585"/>
      <c r="L620" s="585"/>
      <c r="M620" s="586"/>
      <c r="N620" s="252"/>
      <c r="O620" s="252"/>
    </row>
    <row r="621" spans="1:15" ht="35.1" customHeight="1" x14ac:dyDescent="0.2">
      <c r="A621" s="255"/>
      <c r="D621" s="584"/>
      <c r="E621" s="585"/>
      <c r="F621" s="585"/>
      <c r="G621" s="585"/>
      <c r="H621" s="585"/>
      <c r="I621" s="585"/>
      <c r="J621" s="585"/>
      <c r="K621" s="585"/>
      <c r="L621" s="585"/>
      <c r="M621" s="586"/>
      <c r="N621" s="252"/>
      <c r="O621" s="252"/>
    </row>
    <row r="622" spans="1:15" ht="35.1" customHeight="1" thickBot="1" x14ac:dyDescent="0.25">
      <c r="A622" s="255"/>
      <c r="D622" s="587"/>
      <c r="E622" s="588"/>
      <c r="F622" s="588"/>
      <c r="G622" s="588"/>
      <c r="H622" s="588"/>
      <c r="I622" s="588"/>
      <c r="J622" s="588"/>
      <c r="K622" s="588"/>
      <c r="L622" s="588"/>
      <c r="M622" s="589"/>
      <c r="N622" s="252"/>
      <c r="O622" s="252"/>
    </row>
    <row r="623" spans="1:15" ht="9.9499999999999993" customHeight="1" thickTop="1" x14ac:dyDescent="0.2">
      <c r="A623" s="252"/>
      <c r="B623" s="252"/>
      <c r="C623" s="252"/>
      <c r="D623" s="252"/>
      <c r="E623" s="252"/>
      <c r="F623" s="252"/>
      <c r="G623" s="252"/>
      <c r="H623" s="252"/>
      <c r="I623" s="252"/>
      <c r="J623" s="252"/>
      <c r="K623" s="252"/>
      <c r="L623" s="252"/>
      <c r="M623" s="252"/>
      <c r="N623" s="252"/>
      <c r="O623" s="252"/>
    </row>
    <row r="624" spans="1:15" ht="9.9499999999999993" customHeight="1" x14ac:dyDescent="0.2">
      <c r="A624" s="252"/>
      <c r="B624" s="252"/>
      <c r="C624" s="252"/>
      <c r="D624" s="252"/>
      <c r="E624" s="252"/>
      <c r="F624" s="252"/>
      <c r="G624" s="252"/>
      <c r="H624" s="252"/>
      <c r="I624" s="252"/>
      <c r="J624" s="252"/>
      <c r="K624" s="252"/>
      <c r="L624" s="252"/>
      <c r="M624" s="252"/>
      <c r="N624" s="252"/>
      <c r="O624" s="252"/>
    </row>
    <row r="625" spans="1:15" ht="15.95" customHeight="1" x14ac:dyDescent="0.2">
      <c r="A625" s="624" t="s">
        <v>322</v>
      </c>
      <c r="B625" s="624"/>
      <c r="C625" s="624"/>
      <c r="D625" s="624"/>
      <c r="E625" s="624"/>
      <c r="F625" s="624"/>
      <c r="G625" s="624"/>
      <c r="H625" s="624"/>
      <c r="I625" s="624"/>
      <c r="J625" s="624"/>
      <c r="K625" s="624"/>
      <c r="L625" s="624"/>
      <c r="M625" s="624"/>
      <c r="N625" s="624"/>
      <c r="O625" s="252"/>
    </row>
    <row r="626" spans="1:15" s="239" customFormat="1" ht="15.95" customHeight="1" thickBot="1" x14ac:dyDescent="0.25">
      <c r="A626" s="426"/>
      <c r="B626" s="426"/>
      <c r="C626" s="426"/>
      <c r="D626" s="426"/>
      <c r="E626" s="426"/>
      <c r="F626" s="426"/>
      <c r="G626" s="426"/>
      <c r="H626" s="426"/>
      <c r="I626" s="426"/>
      <c r="J626" s="426"/>
      <c r="K626" s="426"/>
      <c r="L626" s="426"/>
      <c r="M626" s="426"/>
      <c r="N626" s="426"/>
      <c r="O626" s="405"/>
    </row>
    <row r="627" spans="1:15" s="239" customFormat="1" ht="15.95" customHeight="1" thickTop="1" thickBot="1" x14ac:dyDescent="0.25">
      <c r="A627" s="427" t="s">
        <v>323</v>
      </c>
      <c r="B627" s="426"/>
      <c r="C627" s="426"/>
      <c r="D627" s="426"/>
      <c r="E627" s="426"/>
      <c r="F627" s="426"/>
      <c r="G627" s="193"/>
      <c r="H627" s="426"/>
      <c r="I627" s="426"/>
      <c r="J627" s="426"/>
      <c r="K627" s="426"/>
      <c r="L627" s="426"/>
      <c r="M627" s="426"/>
      <c r="N627" s="426"/>
      <c r="O627" s="405"/>
    </row>
    <row r="628" spans="1:15" ht="9.9499999999999993" customHeight="1" thickTop="1" thickBot="1" x14ac:dyDescent="0.25">
      <c r="A628" s="239"/>
      <c r="B628" s="405"/>
      <c r="C628" s="252"/>
      <c r="D628" s="252"/>
      <c r="E628" s="252"/>
      <c r="F628" s="252"/>
      <c r="G628" s="252"/>
      <c r="H628" s="252"/>
      <c r="I628" s="252"/>
      <c r="J628" s="252"/>
      <c r="K628" s="252"/>
      <c r="L628" s="252"/>
      <c r="M628" s="252"/>
      <c r="N628" s="252"/>
      <c r="O628" s="252"/>
    </row>
    <row r="629" spans="1:15" ht="30" customHeight="1" thickTop="1" x14ac:dyDescent="0.2">
      <c r="A629" s="427" t="s">
        <v>324</v>
      </c>
      <c r="B629" s="405"/>
      <c r="C629" s="252"/>
      <c r="D629" s="762"/>
      <c r="E629" s="763"/>
      <c r="F629" s="763"/>
      <c r="G629" s="763"/>
      <c r="H629" s="763"/>
      <c r="I629" s="763"/>
      <c r="J629" s="763"/>
      <c r="K629" s="763"/>
      <c r="L629" s="763"/>
      <c r="M629" s="764"/>
      <c r="N629" s="252"/>
      <c r="O629" s="252"/>
    </row>
    <row r="630" spans="1:15" ht="30" customHeight="1" x14ac:dyDescent="0.2">
      <c r="A630" s="252"/>
      <c r="B630" s="252"/>
      <c r="C630" s="252"/>
      <c r="D630" s="765"/>
      <c r="E630" s="766"/>
      <c r="F630" s="766"/>
      <c r="G630" s="766"/>
      <c r="H630" s="766"/>
      <c r="I630" s="766"/>
      <c r="J630" s="766"/>
      <c r="K630" s="766"/>
      <c r="L630" s="766"/>
      <c r="M630" s="767"/>
      <c r="N630" s="252"/>
      <c r="O630" s="252"/>
    </row>
    <row r="631" spans="1:15" ht="30" customHeight="1" thickBot="1" x14ac:dyDescent="0.25">
      <c r="A631" s="252"/>
      <c r="B631" s="252"/>
      <c r="C631" s="252"/>
      <c r="D631" s="768"/>
      <c r="E631" s="769"/>
      <c r="F631" s="769"/>
      <c r="G631" s="769"/>
      <c r="H631" s="769"/>
      <c r="I631" s="769"/>
      <c r="J631" s="769"/>
      <c r="K631" s="769"/>
      <c r="L631" s="769"/>
      <c r="M631" s="770"/>
      <c r="N631" s="252"/>
      <c r="O631" s="252"/>
    </row>
    <row r="632" spans="1:15" ht="9.9499999999999993" customHeight="1" thickTop="1" x14ac:dyDescent="0.2">
      <c r="A632" s="252"/>
      <c r="B632" s="252"/>
      <c r="C632" s="252"/>
      <c r="D632" s="252"/>
      <c r="E632" s="252"/>
      <c r="F632" s="252"/>
      <c r="G632" s="252"/>
      <c r="H632" s="252"/>
      <c r="I632" s="252"/>
      <c r="J632" s="252"/>
      <c r="K632" s="252"/>
      <c r="L632" s="252"/>
      <c r="M632" s="252"/>
      <c r="N632" s="252"/>
      <c r="O632" s="252"/>
    </row>
    <row r="633" spans="1:15" ht="9.9499999999999993" customHeight="1" x14ac:dyDescent="0.2">
      <c r="A633" s="252"/>
      <c r="B633" s="252"/>
      <c r="C633" s="252"/>
      <c r="D633" s="252"/>
      <c r="E633" s="252"/>
      <c r="F633" s="252"/>
      <c r="G633" s="252"/>
      <c r="H633" s="252"/>
      <c r="I633" s="252"/>
      <c r="J633" s="252"/>
      <c r="K633" s="252"/>
      <c r="L633" s="252"/>
      <c r="M633" s="252"/>
      <c r="N633" s="252"/>
      <c r="O633" s="252"/>
    </row>
    <row r="634" spans="1:15" ht="15.95" customHeight="1" x14ac:dyDescent="0.2">
      <c r="A634" s="624" t="s">
        <v>250</v>
      </c>
      <c r="B634" s="624"/>
      <c r="C634" s="624"/>
      <c r="D634" s="624"/>
      <c r="E634" s="624"/>
      <c r="F634" s="624"/>
      <c r="G634" s="624"/>
      <c r="H634" s="624"/>
      <c r="I634" s="624"/>
      <c r="J634" s="624"/>
      <c r="K634" s="624"/>
      <c r="L634" s="624"/>
      <c r="M634" s="624"/>
      <c r="N634" s="624"/>
      <c r="O634" s="252"/>
    </row>
    <row r="635" spans="1:15" ht="9.9499999999999993" customHeight="1" thickBot="1" x14ac:dyDescent="0.25">
      <c r="A635" s="252"/>
      <c r="B635" s="252"/>
      <c r="C635" s="252"/>
      <c r="D635" s="252"/>
      <c r="E635" s="252"/>
      <c r="F635" s="252"/>
      <c r="G635" s="252"/>
      <c r="H635" s="252"/>
      <c r="I635" s="252"/>
      <c r="J635" s="252"/>
      <c r="K635" s="252"/>
      <c r="L635" s="252"/>
      <c r="M635" s="252"/>
      <c r="N635" s="252"/>
      <c r="O635" s="252"/>
    </row>
    <row r="636" spans="1:15" ht="25.5" customHeight="1" thickTop="1" thickBot="1" x14ac:dyDescent="0.25">
      <c r="A636" s="322" t="s">
        <v>302</v>
      </c>
      <c r="B636" s="252"/>
      <c r="C636" s="252"/>
      <c r="D636" s="252"/>
      <c r="E636" s="252"/>
      <c r="F636" s="252"/>
      <c r="H636" s="193"/>
      <c r="I636" s="252"/>
      <c r="J636" s="252"/>
      <c r="K636" s="252"/>
      <c r="L636" s="252"/>
      <c r="M636" s="252"/>
      <c r="N636" s="252"/>
      <c r="O636" s="252"/>
    </row>
    <row r="637" spans="1:15" ht="9.9499999999999993" customHeight="1" thickTop="1" thickBot="1" x14ac:dyDescent="0.25">
      <c r="B637" s="252"/>
      <c r="C637" s="252"/>
      <c r="D637" s="252"/>
      <c r="E637" s="252"/>
      <c r="F637" s="252"/>
      <c r="G637" s="252"/>
      <c r="H637" s="252"/>
      <c r="I637" s="252"/>
      <c r="J637" s="252"/>
      <c r="K637" s="252"/>
      <c r="L637" s="252"/>
      <c r="M637" s="252"/>
      <c r="N637" s="252"/>
      <c r="O637" s="252"/>
    </row>
    <row r="638" spans="1:15" ht="30" customHeight="1" thickTop="1" x14ac:dyDescent="0.2">
      <c r="A638" s="322" t="s">
        <v>251</v>
      </c>
      <c r="B638" s="252"/>
      <c r="C638" s="252"/>
      <c r="D638" s="762"/>
      <c r="E638" s="763"/>
      <c r="F638" s="763"/>
      <c r="G638" s="763"/>
      <c r="H638" s="763"/>
      <c r="I638" s="763"/>
      <c r="J638" s="763"/>
      <c r="K638" s="763"/>
      <c r="L638" s="763"/>
      <c r="M638" s="764"/>
      <c r="N638" s="252"/>
      <c r="O638" s="252"/>
    </row>
    <row r="639" spans="1:15" ht="30" customHeight="1" x14ac:dyDescent="0.2">
      <c r="B639" s="252"/>
      <c r="C639" s="252"/>
      <c r="D639" s="765"/>
      <c r="E639" s="766"/>
      <c r="F639" s="766"/>
      <c r="G639" s="766"/>
      <c r="H639" s="766"/>
      <c r="I639" s="766"/>
      <c r="J639" s="766"/>
      <c r="K639" s="766"/>
      <c r="L639" s="766"/>
      <c r="M639" s="767"/>
      <c r="N639" s="252"/>
      <c r="O639" s="252"/>
    </row>
    <row r="640" spans="1:15" ht="30" customHeight="1" thickBot="1" x14ac:dyDescent="0.25">
      <c r="B640" s="252"/>
      <c r="C640" s="252"/>
      <c r="D640" s="768"/>
      <c r="E640" s="769"/>
      <c r="F640" s="769"/>
      <c r="G640" s="769"/>
      <c r="H640" s="769"/>
      <c r="I640" s="769"/>
      <c r="J640" s="769"/>
      <c r="K640" s="769"/>
      <c r="L640" s="769"/>
      <c r="M640" s="770"/>
      <c r="N640" s="252"/>
      <c r="O640" s="252"/>
    </row>
    <row r="641" spans="1:15" ht="9.9499999999999993" customHeight="1" thickTop="1" thickBot="1" x14ac:dyDescent="0.25">
      <c r="B641" s="252"/>
      <c r="C641" s="252"/>
      <c r="D641" s="252"/>
      <c r="E641" s="252"/>
      <c r="F641" s="252"/>
      <c r="G641" s="252"/>
      <c r="H641" s="252"/>
      <c r="I641" s="252"/>
      <c r="J641" s="252"/>
      <c r="K641" s="252"/>
      <c r="L641" s="252"/>
      <c r="M641" s="252"/>
      <c r="N641" s="252"/>
      <c r="O641" s="252"/>
    </row>
    <row r="642" spans="1:15" ht="18.75" customHeight="1" thickTop="1" x14ac:dyDescent="0.2">
      <c r="A642" s="244" t="s">
        <v>252</v>
      </c>
      <c r="B642" s="252"/>
      <c r="C642" s="252"/>
      <c r="D642" s="252"/>
      <c r="E642" s="762"/>
      <c r="F642" s="763"/>
      <c r="G642" s="763"/>
      <c r="H642" s="763"/>
      <c r="I642" s="763"/>
      <c r="J642" s="763"/>
      <c r="K642" s="763"/>
      <c r="L642" s="763"/>
      <c r="M642" s="764"/>
      <c r="N642" s="252"/>
      <c r="O642" s="252"/>
    </row>
    <row r="643" spans="1:15" ht="9.9499999999999993" customHeight="1" x14ac:dyDescent="0.2">
      <c r="A643" s="252"/>
      <c r="B643" s="252"/>
      <c r="C643" s="252"/>
      <c r="D643" s="252"/>
      <c r="E643" s="765"/>
      <c r="F643" s="766"/>
      <c r="G643" s="766"/>
      <c r="H643" s="766"/>
      <c r="I643" s="766"/>
      <c r="J643" s="766"/>
      <c r="K643" s="766"/>
      <c r="L643" s="766"/>
      <c r="M643" s="767"/>
      <c r="N643" s="252"/>
      <c r="O643" s="252"/>
    </row>
    <row r="644" spans="1:15" ht="9.9499999999999993" customHeight="1" thickBot="1" x14ac:dyDescent="0.25">
      <c r="A644" s="252"/>
      <c r="B644" s="252"/>
      <c r="C644" s="252"/>
      <c r="D644" s="252"/>
      <c r="E644" s="768"/>
      <c r="F644" s="769"/>
      <c r="G644" s="769"/>
      <c r="H644" s="769"/>
      <c r="I644" s="769"/>
      <c r="J644" s="769"/>
      <c r="K644" s="769"/>
      <c r="L644" s="769"/>
      <c r="M644" s="770"/>
      <c r="N644" s="252"/>
      <c r="O644" s="252"/>
    </row>
    <row r="645" spans="1:15" ht="9.9499999999999993" customHeight="1" thickTop="1" x14ac:dyDescent="0.2">
      <c r="A645" s="252"/>
      <c r="B645" s="252"/>
      <c r="C645" s="252"/>
      <c r="D645" s="252"/>
      <c r="E645" s="252"/>
      <c r="F645" s="252"/>
      <c r="G645" s="252"/>
      <c r="H645" s="252"/>
      <c r="I645" s="252"/>
      <c r="J645" s="252"/>
      <c r="K645" s="252"/>
      <c r="L645" s="252"/>
      <c r="M645" s="252"/>
      <c r="N645" s="252"/>
      <c r="O645" s="252"/>
    </row>
    <row r="646" spans="1:15" ht="14.25" x14ac:dyDescent="0.2">
      <c r="A646" s="252"/>
      <c r="B646" s="252"/>
      <c r="C646" s="252"/>
      <c r="D646" s="252"/>
      <c r="E646" s="252"/>
      <c r="F646" s="252"/>
      <c r="G646" s="252"/>
      <c r="H646" s="252"/>
      <c r="I646" s="252"/>
      <c r="J646" s="252"/>
      <c r="K646" s="252"/>
      <c r="L646" s="252"/>
      <c r="M646" s="252"/>
      <c r="N646" s="252"/>
      <c r="O646" s="252"/>
    </row>
    <row r="647" spans="1:15" ht="15.75" x14ac:dyDescent="0.2">
      <c r="A647" s="624" t="s">
        <v>327</v>
      </c>
      <c r="B647" s="624"/>
      <c r="C647" s="624"/>
      <c r="D647" s="624"/>
      <c r="E647" s="624"/>
      <c r="F647" s="624"/>
      <c r="G647" s="624"/>
      <c r="H647" s="624"/>
      <c r="I647" s="624"/>
      <c r="J647" s="624"/>
      <c r="K647" s="624"/>
      <c r="L647" s="624"/>
      <c r="M647" s="624"/>
      <c r="N647" s="624"/>
      <c r="O647" s="252"/>
    </row>
    <row r="648" spans="1:15" ht="14.25" x14ac:dyDescent="0.2">
      <c r="A648" s="328"/>
      <c r="B648" s="328"/>
      <c r="C648" s="328"/>
      <c r="D648" s="328"/>
      <c r="E648" s="328"/>
      <c r="F648" s="328"/>
      <c r="G648" s="328"/>
      <c r="H648" s="328"/>
      <c r="I648" s="328"/>
      <c r="J648" s="328"/>
      <c r="K648" s="328"/>
      <c r="L648" s="328"/>
      <c r="M648" s="328"/>
      <c r="N648" s="328"/>
      <c r="O648" s="252"/>
    </row>
    <row r="649" spans="1:15" ht="14.25" hidden="1" x14ac:dyDescent="0.2">
      <c r="A649" s="428" t="s">
        <v>325</v>
      </c>
      <c r="B649" s="328"/>
      <c r="C649" s="328"/>
      <c r="D649" s="328"/>
      <c r="E649" s="328"/>
      <c r="F649" s="328"/>
      <c r="G649" s="328"/>
      <c r="H649" s="328"/>
      <c r="I649" s="328"/>
      <c r="J649" s="328"/>
      <c r="K649" s="328"/>
      <c r="L649" s="328"/>
      <c r="M649" s="328"/>
      <c r="N649" s="328"/>
      <c r="O649" s="252"/>
    </row>
    <row r="650" spans="1:15" ht="14.25" hidden="1" x14ac:dyDescent="0.2">
      <c r="A650" s="405"/>
      <c r="B650" s="405"/>
      <c r="C650" s="405"/>
      <c r="D650" s="405"/>
      <c r="E650" s="405"/>
      <c r="F650" s="405"/>
      <c r="G650" s="405"/>
      <c r="H650" s="405"/>
      <c r="I650" s="405"/>
      <c r="J650" s="405"/>
      <c r="K650" s="405"/>
      <c r="L650" s="405"/>
      <c r="M650" s="405"/>
      <c r="N650" s="405"/>
      <c r="O650" s="252"/>
    </row>
    <row r="651" spans="1:15" ht="34.5" hidden="1" customHeight="1" thickBot="1" x14ac:dyDescent="0.25">
      <c r="A651" s="239"/>
      <c r="B651" s="749" t="s">
        <v>313</v>
      </c>
      <c r="C651" s="750"/>
      <c r="D651" s="648" t="s">
        <v>233</v>
      </c>
      <c r="E651" s="751"/>
      <c r="F651" s="749" t="s">
        <v>318</v>
      </c>
      <c r="G651" s="752"/>
      <c r="H651" s="751" t="s">
        <v>262</v>
      </c>
      <c r="I651" s="751"/>
      <c r="J651" s="840" t="s">
        <v>232</v>
      </c>
      <c r="K651" s="841"/>
      <c r="L651" s="841"/>
      <c r="M651" s="842"/>
    </row>
    <row r="652" spans="1:15" ht="30" hidden="1" customHeight="1" thickTop="1" thickBot="1" x14ac:dyDescent="0.25">
      <c r="A652" s="239"/>
      <c r="B652" s="746" t="e">
        <f>IF('Fiche 3-1'!#REF!&lt;&gt;"",'Fiche 3-1'!#REF!,"")</f>
        <v>#REF!</v>
      </c>
      <c r="C652" s="746"/>
      <c r="D652" s="746" t="e">
        <f>IF('Fiche 3-1'!#REF!&lt;&gt;"",'Fiche 3-1'!#REF!,"")</f>
        <v>#REF!</v>
      </c>
      <c r="E652" s="746"/>
      <c r="F652" s="746" t="e">
        <f>IF('Fiche 3-1'!#REF!&lt;&gt;"",'Fiche 3-1'!#REF!,"")</f>
        <v>#REF!</v>
      </c>
      <c r="G652" s="746"/>
      <c r="H652" s="747"/>
      <c r="I652" s="748"/>
      <c r="J652" s="831"/>
      <c r="K652" s="832"/>
      <c r="L652" s="832"/>
      <c r="M652" s="833"/>
    </row>
    <row r="653" spans="1:15" ht="30" hidden="1" customHeight="1" thickTop="1" thickBot="1" x14ac:dyDescent="0.25">
      <c r="A653" s="239"/>
      <c r="B653" s="746" t="e">
        <f>IF('Fiche 3-1'!#REF!&lt;&gt;"",'Fiche 3-1'!#REF!,"")</f>
        <v>#REF!</v>
      </c>
      <c r="C653" s="746"/>
      <c r="D653" s="746" t="e">
        <f>IF('Fiche 3-1'!#REF!&lt;&gt;"",'Fiche 3-1'!#REF!,"")</f>
        <v>#REF!</v>
      </c>
      <c r="E653" s="746"/>
      <c r="F653" s="746" t="e">
        <f>IF('Fiche 3-1'!#REF!&lt;&gt;"",'Fiche 3-1'!#REF!,"")</f>
        <v>#REF!</v>
      </c>
      <c r="G653" s="746"/>
      <c r="H653" s="747"/>
      <c r="I653" s="748"/>
      <c r="J653" s="831"/>
      <c r="K653" s="832"/>
      <c r="L653" s="832"/>
      <c r="M653" s="833"/>
    </row>
    <row r="654" spans="1:15" ht="30" hidden="1" customHeight="1" thickTop="1" thickBot="1" x14ac:dyDescent="0.25">
      <c r="A654" s="239"/>
      <c r="B654" s="746" t="e">
        <f>IF('Fiche 3-1'!#REF!&lt;&gt;"",'Fiche 3-1'!#REF!,"")</f>
        <v>#REF!</v>
      </c>
      <c r="C654" s="746"/>
      <c r="D654" s="746" t="e">
        <f>IF('Fiche 3-1'!#REF!&lt;&gt;"",'Fiche 3-1'!#REF!,"")</f>
        <v>#REF!</v>
      </c>
      <c r="E654" s="746"/>
      <c r="F654" s="746" t="e">
        <f>IF('Fiche 3-1'!#REF!&lt;&gt;"",'Fiche 3-1'!#REF!,"")</f>
        <v>#REF!</v>
      </c>
      <c r="G654" s="746"/>
      <c r="H654" s="747"/>
      <c r="I654" s="748"/>
      <c r="J654" s="831"/>
      <c r="K654" s="832"/>
      <c r="L654" s="832"/>
      <c r="M654" s="833"/>
    </row>
    <row r="655" spans="1:15" ht="30" hidden="1" customHeight="1" thickTop="1" thickBot="1" x14ac:dyDescent="0.25">
      <c r="A655" s="239"/>
      <c r="B655" s="746" t="e">
        <f>IF('Fiche 3-1'!#REF!&lt;&gt;"",'Fiche 3-1'!#REF!,"")</f>
        <v>#REF!</v>
      </c>
      <c r="C655" s="746"/>
      <c r="D655" s="746" t="e">
        <f>IF('Fiche 3-1'!#REF!&lt;&gt;"",'Fiche 3-1'!#REF!,"")</f>
        <v>#REF!</v>
      </c>
      <c r="E655" s="746"/>
      <c r="F655" s="746" t="e">
        <f>IF('Fiche 3-1'!#REF!&lt;&gt;"",'Fiche 3-1'!#REF!,"")</f>
        <v>#REF!</v>
      </c>
      <c r="G655" s="746"/>
      <c r="H655" s="747"/>
      <c r="I655" s="748"/>
      <c r="J655" s="831"/>
      <c r="K655" s="832"/>
      <c r="L655" s="832"/>
      <c r="M655" s="833"/>
    </row>
    <row r="656" spans="1:15" ht="30" hidden="1" customHeight="1" thickTop="1" thickBot="1" x14ac:dyDescent="0.25">
      <c r="A656" s="239"/>
      <c r="B656" s="746" t="e">
        <f>IF('Fiche 3-1'!#REF!&lt;&gt;"",'Fiche 3-1'!#REF!,"")</f>
        <v>#REF!</v>
      </c>
      <c r="C656" s="746"/>
      <c r="D656" s="746" t="e">
        <f>IF('Fiche 3-1'!#REF!&lt;&gt;"",'Fiche 3-1'!#REF!,"")</f>
        <v>#REF!</v>
      </c>
      <c r="E656" s="746"/>
      <c r="F656" s="746" t="e">
        <f>IF('Fiche 3-1'!#REF!&lt;&gt;"",'Fiche 3-1'!#REF!,"")</f>
        <v>#REF!</v>
      </c>
      <c r="G656" s="746"/>
      <c r="H656" s="747"/>
      <c r="I656" s="748"/>
      <c r="J656" s="831"/>
      <c r="K656" s="832"/>
      <c r="L656" s="832"/>
      <c r="M656" s="833"/>
    </row>
    <row r="657" spans="1:15" x14ac:dyDescent="0.2">
      <c r="A657" s="239"/>
      <c r="B657" s="239"/>
      <c r="C657" s="239"/>
      <c r="D657" s="239"/>
      <c r="E657" s="239"/>
      <c r="F657" s="239"/>
      <c r="G657" s="239"/>
      <c r="H657" s="239"/>
      <c r="I657" s="239"/>
      <c r="J657" s="239"/>
      <c r="K657" s="239"/>
      <c r="L657" s="239"/>
      <c r="M657" s="239"/>
      <c r="N657" s="239"/>
    </row>
    <row r="658" spans="1:15" x14ac:dyDescent="0.2">
      <c r="A658" s="429"/>
      <c r="B658" s="239"/>
      <c r="C658" s="239"/>
      <c r="D658" s="239"/>
      <c r="E658" s="239"/>
      <c r="F658" s="239"/>
      <c r="G658" s="239"/>
      <c r="H658" s="239"/>
      <c r="I658" s="239"/>
      <c r="J658" s="239"/>
      <c r="K658" s="239"/>
      <c r="L658" s="239"/>
      <c r="M658" s="239"/>
      <c r="N658" s="239"/>
    </row>
    <row r="659" spans="1:15" x14ac:dyDescent="0.2">
      <c r="A659" s="403" t="s">
        <v>330</v>
      </c>
      <c r="B659" s="239"/>
      <c r="C659" s="239"/>
      <c r="D659" s="239"/>
      <c r="E659" s="239"/>
      <c r="F659" s="239"/>
      <c r="G659" s="239"/>
      <c r="H659" s="239"/>
      <c r="I659" s="239"/>
      <c r="J659" s="239"/>
      <c r="K659" s="239"/>
      <c r="L659" s="239"/>
      <c r="M659" s="239"/>
      <c r="N659" s="239"/>
    </row>
    <row r="660" spans="1:15" x14ac:dyDescent="0.2">
      <c r="B660" s="239"/>
      <c r="C660" s="239"/>
      <c r="D660" s="239"/>
      <c r="E660" s="239"/>
      <c r="F660" s="239"/>
      <c r="G660" s="239"/>
      <c r="H660" s="239"/>
      <c r="I660" s="239"/>
      <c r="J660" s="239"/>
      <c r="K660" s="239"/>
      <c r="L660" s="239"/>
      <c r="M660" s="239"/>
      <c r="N660" s="239"/>
    </row>
    <row r="661" spans="1:15" ht="32.25" customHeight="1" thickBot="1" x14ac:dyDescent="0.25">
      <c r="A661" s="239"/>
      <c r="B661" s="751" t="s">
        <v>328</v>
      </c>
      <c r="C661" s="751"/>
      <c r="D661" s="751"/>
      <c r="E661" s="751"/>
      <c r="F661" s="751"/>
      <c r="G661" s="811" t="s">
        <v>329</v>
      </c>
      <c r="H661" s="811"/>
      <c r="I661" s="811"/>
      <c r="J661" s="811"/>
      <c r="K661" s="811"/>
      <c r="L661" s="239"/>
      <c r="M661" s="239"/>
      <c r="N661" s="239"/>
    </row>
    <row r="662" spans="1:15" ht="112.5" customHeight="1" thickTop="1" thickBot="1" x14ac:dyDescent="0.25">
      <c r="A662" s="239"/>
      <c r="B662" s="753"/>
      <c r="C662" s="754"/>
      <c r="D662" s="754"/>
      <c r="E662" s="754"/>
      <c r="F662" s="755"/>
      <c r="G662" s="753"/>
      <c r="H662" s="754"/>
      <c r="I662" s="754"/>
      <c r="J662" s="754"/>
      <c r="K662" s="755"/>
      <c r="L662" s="239"/>
      <c r="M662" s="239"/>
      <c r="N662" s="239"/>
    </row>
    <row r="663" spans="1:15" ht="13.5" thickTop="1" x14ac:dyDescent="0.2">
      <c r="A663" s="239"/>
      <c r="B663" s="239"/>
      <c r="C663" s="239"/>
      <c r="D663" s="239"/>
      <c r="E663" s="239"/>
      <c r="F663" s="239"/>
      <c r="G663" s="239"/>
      <c r="H663" s="239"/>
      <c r="I663" s="239"/>
      <c r="J663" s="239"/>
      <c r="K663" s="239"/>
      <c r="L663" s="239"/>
      <c r="M663" s="239"/>
      <c r="N663" s="239"/>
    </row>
    <row r="664" spans="1:15" ht="14.25" x14ac:dyDescent="0.2">
      <c r="A664" s="252"/>
      <c r="B664" s="252"/>
      <c r="C664" s="252"/>
      <c r="D664" s="252"/>
      <c r="E664" s="252"/>
      <c r="F664" s="252"/>
      <c r="G664" s="252"/>
      <c r="H664" s="252"/>
      <c r="I664" s="252"/>
      <c r="J664" s="252"/>
      <c r="K664" s="252"/>
      <c r="L664" s="252"/>
      <c r="M664" s="252"/>
      <c r="N664" s="252"/>
      <c r="O664" s="252"/>
    </row>
    <row r="665" spans="1:15" ht="15.75" x14ac:dyDescent="0.2">
      <c r="A665" s="624" t="s">
        <v>102</v>
      </c>
      <c r="B665" s="624"/>
      <c r="C665" s="624"/>
      <c r="D665" s="624"/>
      <c r="E665" s="624"/>
      <c r="F665" s="624"/>
      <c r="G665" s="624"/>
      <c r="H665" s="624"/>
      <c r="I665" s="624"/>
      <c r="J665" s="624"/>
      <c r="K665" s="624"/>
      <c r="L665" s="624"/>
      <c r="M665" s="624"/>
      <c r="N665" s="624"/>
    </row>
    <row r="666" spans="1:15" ht="13.5" thickBot="1" x14ac:dyDescent="0.25"/>
    <row r="667" spans="1:15" ht="50.1" customHeight="1" thickTop="1" x14ac:dyDescent="0.2">
      <c r="A667" s="581"/>
      <c r="B667" s="582"/>
      <c r="C667" s="582"/>
      <c r="D667" s="582"/>
      <c r="E667" s="582"/>
      <c r="F667" s="582"/>
      <c r="G667" s="582"/>
      <c r="H667" s="582"/>
      <c r="I667" s="582"/>
      <c r="J667" s="582"/>
      <c r="K667" s="582"/>
      <c r="L667" s="582"/>
      <c r="M667" s="582"/>
      <c r="N667" s="583"/>
    </row>
    <row r="668" spans="1:15" ht="50.1" customHeight="1" x14ac:dyDescent="0.2">
      <c r="A668" s="584"/>
      <c r="B668" s="585"/>
      <c r="C668" s="585"/>
      <c r="D668" s="585"/>
      <c r="E668" s="585"/>
      <c r="F668" s="585"/>
      <c r="G668" s="585"/>
      <c r="H668" s="585"/>
      <c r="I668" s="585"/>
      <c r="J668" s="585"/>
      <c r="K668" s="585"/>
      <c r="L668" s="585"/>
      <c r="M668" s="585"/>
      <c r="N668" s="586"/>
    </row>
    <row r="669" spans="1:15" ht="50.1" customHeight="1" thickBot="1" x14ac:dyDescent="0.25">
      <c r="A669" s="587"/>
      <c r="B669" s="588"/>
      <c r="C669" s="588"/>
      <c r="D669" s="588"/>
      <c r="E669" s="588"/>
      <c r="F669" s="588"/>
      <c r="G669" s="588"/>
      <c r="H669" s="588"/>
      <c r="I669" s="588"/>
      <c r="J669" s="588"/>
      <c r="K669" s="588"/>
      <c r="L669" s="588"/>
      <c r="M669" s="588"/>
      <c r="N669" s="589"/>
    </row>
    <row r="670" spans="1:15" ht="13.5" thickTop="1" x14ac:dyDescent="0.2"/>
  </sheetData>
  <sheetProtection password="B847" sheet="1" objects="1" scenarios="1" formatColumns="0" formatRows="0"/>
  <mergeCells count="328">
    <mergeCell ref="A12:B12"/>
    <mergeCell ref="D14:M14"/>
    <mergeCell ref="A18:N18"/>
    <mergeCell ref="B20:D20"/>
    <mergeCell ref="G20:J20"/>
    <mergeCell ref="B22:J22"/>
    <mergeCell ref="A1:N1"/>
    <mergeCell ref="A2:N2"/>
    <mergeCell ref="A3:N3"/>
    <mergeCell ref="A8:B8"/>
    <mergeCell ref="D8:F8"/>
    <mergeCell ref="D10:M10"/>
    <mergeCell ref="B41:M43"/>
    <mergeCell ref="B52:M53"/>
    <mergeCell ref="B58:D58"/>
    <mergeCell ref="J58:O58"/>
    <mergeCell ref="J60:O60"/>
    <mergeCell ref="J63:O63"/>
    <mergeCell ref="B24:C24"/>
    <mergeCell ref="G24:J24"/>
    <mergeCell ref="A27:N27"/>
    <mergeCell ref="B29:C29"/>
    <mergeCell ref="B32:M34"/>
    <mergeCell ref="A37:N37"/>
    <mergeCell ref="A84:B85"/>
    <mergeCell ref="C84:M86"/>
    <mergeCell ref="E88:M88"/>
    <mergeCell ref="E90:F90"/>
    <mergeCell ref="H90:I90"/>
    <mergeCell ref="A93:N93"/>
    <mergeCell ref="J66:O66"/>
    <mergeCell ref="K69:O69"/>
    <mergeCell ref="K72:O72"/>
    <mergeCell ref="A76:N76"/>
    <mergeCell ref="A78:B78"/>
    <mergeCell ref="C78:M80"/>
    <mergeCell ref="B120:N122"/>
    <mergeCell ref="L125:M125"/>
    <mergeCell ref="B135:N137"/>
    <mergeCell ref="D141:E141"/>
    <mergeCell ref="F141:G141"/>
    <mergeCell ref="H141:I141"/>
    <mergeCell ref="J141:N141"/>
    <mergeCell ref="D96:M96"/>
    <mergeCell ref="B99:N99"/>
    <mergeCell ref="B103:D103"/>
    <mergeCell ref="B104:D104"/>
    <mergeCell ref="B108:N110"/>
    <mergeCell ref="B115:N117"/>
    <mergeCell ref="B144:C144"/>
    <mergeCell ref="D144:E144"/>
    <mergeCell ref="F144:G144"/>
    <mergeCell ref="H144:I144"/>
    <mergeCell ref="J144:N144"/>
    <mergeCell ref="B157:J157"/>
    <mergeCell ref="B142:C142"/>
    <mergeCell ref="D142:E142"/>
    <mergeCell ref="F142:G142"/>
    <mergeCell ref="H142:I142"/>
    <mergeCell ref="J142:N142"/>
    <mergeCell ref="B143:C143"/>
    <mergeCell ref="D143:E143"/>
    <mergeCell ref="F143:G143"/>
    <mergeCell ref="H143:I143"/>
    <mergeCell ref="J143:N143"/>
    <mergeCell ref="B184:N186"/>
    <mergeCell ref="B189:N191"/>
    <mergeCell ref="L194:M194"/>
    <mergeCell ref="B204:N206"/>
    <mergeCell ref="D210:E210"/>
    <mergeCell ref="F210:G210"/>
    <mergeCell ref="H210:I210"/>
    <mergeCell ref="J210:N210"/>
    <mergeCell ref="E159:N161"/>
    <mergeCell ref="D165:M165"/>
    <mergeCell ref="B168:N168"/>
    <mergeCell ref="B172:D172"/>
    <mergeCell ref="B173:D173"/>
    <mergeCell ref="B177:N179"/>
    <mergeCell ref="B213:C213"/>
    <mergeCell ref="D213:E213"/>
    <mergeCell ref="F213:G213"/>
    <mergeCell ref="H213:I213"/>
    <mergeCell ref="J213:N213"/>
    <mergeCell ref="B226:J226"/>
    <mergeCell ref="B211:C211"/>
    <mergeCell ref="D211:E211"/>
    <mergeCell ref="F211:G211"/>
    <mergeCell ref="H211:I211"/>
    <mergeCell ref="J211:N211"/>
    <mergeCell ref="B212:C212"/>
    <mergeCell ref="D212:E212"/>
    <mergeCell ref="F212:G212"/>
    <mergeCell ref="H212:I212"/>
    <mergeCell ref="J212:N212"/>
    <mergeCell ref="B253:N255"/>
    <mergeCell ref="B258:N260"/>
    <mergeCell ref="L263:M263"/>
    <mergeCell ref="B273:N275"/>
    <mergeCell ref="D279:E279"/>
    <mergeCell ref="F279:G279"/>
    <mergeCell ref="H279:I279"/>
    <mergeCell ref="J279:N279"/>
    <mergeCell ref="E228:N230"/>
    <mergeCell ref="D234:M234"/>
    <mergeCell ref="B237:N237"/>
    <mergeCell ref="B241:D241"/>
    <mergeCell ref="B242:D242"/>
    <mergeCell ref="B246:N248"/>
    <mergeCell ref="B282:C282"/>
    <mergeCell ref="D282:E282"/>
    <mergeCell ref="F282:G282"/>
    <mergeCell ref="H282:I282"/>
    <mergeCell ref="J282:N282"/>
    <mergeCell ref="B295:J295"/>
    <mergeCell ref="B280:C280"/>
    <mergeCell ref="D280:E280"/>
    <mergeCell ref="F280:G280"/>
    <mergeCell ref="H280:I280"/>
    <mergeCell ref="J280:N280"/>
    <mergeCell ref="B281:C281"/>
    <mergeCell ref="D281:E281"/>
    <mergeCell ref="F281:G281"/>
    <mergeCell ref="H281:I281"/>
    <mergeCell ref="J281:N281"/>
    <mergeCell ref="B322:N324"/>
    <mergeCell ref="B327:N329"/>
    <mergeCell ref="L332:M332"/>
    <mergeCell ref="B342:N344"/>
    <mergeCell ref="D348:E348"/>
    <mergeCell ref="F348:G348"/>
    <mergeCell ref="H348:I348"/>
    <mergeCell ref="J348:N348"/>
    <mergeCell ref="E297:N299"/>
    <mergeCell ref="D303:M303"/>
    <mergeCell ref="B306:N306"/>
    <mergeCell ref="B310:D310"/>
    <mergeCell ref="B311:D311"/>
    <mergeCell ref="B315:N317"/>
    <mergeCell ref="B351:C351"/>
    <mergeCell ref="D351:E351"/>
    <mergeCell ref="F351:G351"/>
    <mergeCell ref="H351:I351"/>
    <mergeCell ref="J351:N351"/>
    <mergeCell ref="B364:J364"/>
    <mergeCell ref="B349:C349"/>
    <mergeCell ref="D349:E349"/>
    <mergeCell ref="F349:G349"/>
    <mergeCell ref="H349:I349"/>
    <mergeCell ref="J349:N349"/>
    <mergeCell ref="B350:C350"/>
    <mergeCell ref="D350:E350"/>
    <mergeCell ref="F350:G350"/>
    <mergeCell ref="H350:I350"/>
    <mergeCell ref="J350:N350"/>
    <mergeCell ref="B392:N394"/>
    <mergeCell ref="B397:N399"/>
    <mergeCell ref="L402:M402"/>
    <mergeCell ref="B412:N414"/>
    <mergeCell ref="D418:E418"/>
    <mergeCell ref="F418:G418"/>
    <mergeCell ref="H418:I418"/>
    <mergeCell ref="J418:N418"/>
    <mergeCell ref="E366:N368"/>
    <mergeCell ref="D372:M372"/>
    <mergeCell ref="B375:N375"/>
    <mergeCell ref="B380:D380"/>
    <mergeCell ref="B381:D381"/>
    <mergeCell ref="B385:N387"/>
    <mergeCell ref="B421:C421"/>
    <mergeCell ref="D421:E421"/>
    <mergeCell ref="F421:G421"/>
    <mergeCell ref="H421:I421"/>
    <mergeCell ref="J421:N421"/>
    <mergeCell ref="B434:J434"/>
    <mergeCell ref="B419:C419"/>
    <mergeCell ref="D419:E419"/>
    <mergeCell ref="F419:G419"/>
    <mergeCell ref="H419:I419"/>
    <mergeCell ref="J419:N419"/>
    <mergeCell ref="B420:C420"/>
    <mergeCell ref="D420:E420"/>
    <mergeCell ref="F420:G420"/>
    <mergeCell ref="H420:I420"/>
    <mergeCell ref="J420:N420"/>
    <mergeCell ref="B462:N464"/>
    <mergeCell ref="B467:N469"/>
    <mergeCell ref="L472:M472"/>
    <mergeCell ref="B482:N484"/>
    <mergeCell ref="D488:E488"/>
    <mergeCell ref="F488:G488"/>
    <mergeCell ref="H488:I488"/>
    <mergeCell ref="J488:N488"/>
    <mergeCell ref="E436:N438"/>
    <mergeCell ref="D442:M442"/>
    <mergeCell ref="B445:N445"/>
    <mergeCell ref="B450:D450"/>
    <mergeCell ref="B451:D451"/>
    <mergeCell ref="B455:N457"/>
    <mergeCell ref="B491:C491"/>
    <mergeCell ref="D491:E491"/>
    <mergeCell ref="F491:G491"/>
    <mergeCell ref="H491:I491"/>
    <mergeCell ref="J491:N491"/>
    <mergeCell ref="B504:J504"/>
    <mergeCell ref="B489:C489"/>
    <mergeCell ref="D489:E489"/>
    <mergeCell ref="F489:G489"/>
    <mergeCell ref="H489:I489"/>
    <mergeCell ref="J489:N489"/>
    <mergeCell ref="B490:C490"/>
    <mergeCell ref="D490:E490"/>
    <mergeCell ref="F490:G490"/>
    <mergeCell ref="H490:I490"/>
    <mergeCell ref="J490:N490"/>
    <mergeCell ref="B532:N534"/>
    <mergeCell ref="B537:N539"/>
    <mergeCell ref="L542:M542"/>
    <mergeCell ref="B552:N554"/>
    <mergeCell ref="D558:E558"/>
    <mergeCell ref="F558:G558"/>
    <mergeCell ref="H558:I558"/>
    <mergeCell ref="J558:N558"/>
    <mergeCell ref="E506:N508"/>
    <mergeCell ref="D512:M512"/>
    <mergeCell ref="B515:N515"/>
    <mergeCell ref="B520:D520"/>
    <mergeCell ref="B521:D521"/>
    <mergeCell ref="B525:N527"/>
    <mergeCell ref="B561:C561"/>
    <mergeCell ref="D561:E561"/>
    <mergeCell ref="F561:G561"/>
    <mergeCell ref="H561:I561"/>
    <mergeCell ref="J561:N561"/>
    <mergeCell ref="B574:J574"/>
    <mergeCell ref="B559:C559"/>
    <mergeCell ref="D559:E559"/>
    <mergeCell ref="F559:G559"/>
    <mergeCell ref="H559:I559"/>
    <mergeCell ref="J559:N559"/>
    <mergeCell ref="B560:C560"/>
    <mergeCell ref="D560:E560"/>
    <mergeCell ref="F560:G560"/>
    <mergeCell ref="H560:I560"/>
    <mergeCell ref="J560:N560"/>
    <mergeCell ref="E576:N578"/>
    <mergeCell ref="A581:N581"/>
    <mergeCell ref="D585:M590"/>
    <mergeCell ref="D594:M599"/>
    <mergeCell ref="A604:N604"/>
    <mergeCell ref="A606:B606"/>
    <mergeCell ref="C606:D606"/>
    <mergeCell ref="E606:F606"/>
    <mergeCell ref="G606:H606"/>
    <mergeCell ref="J606:M606"/>
    <mergeCell ref="A607:B607"/>
    <mergeCell ref="C607:D607"/>
    <mergeCell ref="E607:F607"/>
    <mergeCell ref="G607:H607"/>
    <mergeCell ref="J607:M607"/>
    <mergeCell ref="A608:B608"/>
    <mergeCell ref="C608:D608"/>
    <mergeCell ref="E608:F608"/>
    <mergeCell ref="G608:H608"/>
    <mergeCell ref="J608:M608"/>
    <mergeCell ref="A609:B609"/>
    <mergeCell ref="C609:D609"/>
    <mergeCell ref="E609:F609"/>
    <mergeCell ref="G609:H609"/>
    <mergeCell ref="J609:M609"/>
    <mergeCell ref="A610:B610"/>
    <mergeCell ref="C610:D610"/>
    <mergeCell ref="E610:F610"/>
    <mergeCell ref="G610:H610"/>
    <mergeCell ref="J610:M610"/>
    <mergeCell ref="A611:B611"/>
    <mergeCell ref="C611:D611"/>
    <mergeCell ref="E611:F611"/>
    <mergeCell ref="G611:H611"/>
    <mergeCell ref="J611:M611"/>
    <mergeCell ref="A612:B612"/>
    <mergeCell ref="C612:D612"/>
    <mergeCell ref="E612:F612"/>
    <mergeCell ref="G612:H612"/>
    <mergeCell ref="J612:M612"/>
    <mergeCell ref="A647:N647"/>
    <mergeCell ref="B651:C651"/>
    <mergeCell ref="D651:E651"/>
    <mergeCell ref="F651:G651"/>
    <mergeCell ref="H651:I651"/>
    <mergeCell ref="J651:M651"/>
    <mergeCell ref="D617:M622"/>
    <mergeCell ref="A625:N625"/>
    <mergeCell ref="D629:M631"/>
    <mergeCell ref="A634:N634"/>
    <mergeCell ref="D638:M640"/>
    <mergeCell ref="E642:M644"/>
    <mergeCell ref="B652:C652"/>
    <mergeCell ref="D652:E652"/>
    <mergeCell ref="F652:G652"/>
    <mergeCell ref="H652:I652"/>
    <mergeCell ref="J652:M652"/>
    <mergeCell ref="B653:C653"/>
    <mergeCell ref="D653:E653"/>
    <mergeCell ref="F653:G653"/>
    <mergeCell ref="H653:I653"/>
    <mergeCell ref="J653:M653"/>
    <mergeCell ref="B654:C654"/>
    <mergeCell ref="D654:E654"/>
    <mergeCell ref="F654:G654"/>
    <mergeCell ref="H654:I654"/>
    <mergeCell ref="J654:M654"/>
    <mergeCell ref="B655:C655"/>
    <mergeCell ref="D655:E655"/>
    <mergeCell ref="F655:G655"/>
    <mergeCell ref="H655:I655"/>
    <mergeCell ref="J655:M655"/>
    <mergeCell ref="B662:F662"/>
    <mergeCell ref="G662:K662"/>
    <mergeCell ref="A665:N665"/>
    <mergeCell ref="A667:N669"/>
    <mergeCell ref="B656:C656"/>
    <mergeCell ref="D656:E656"/>
    <mergeCell ref="F656:G656"/>
    <mergeCell ref="H656:I656"/>
    <mergeCell ref="J656:M656"/>
    <mergeCell ref="B661:F661"/>
    <mergeCell ref="G661:K661"/>
  </mergeCells>
  <dataValidations count="5">
    <dataValidation type="list" allowBlank="1" showInputMessage="1" showErrorMessage="1" sqref="E583 E592">
      <formula1>"Salarié(s),Mis à disposition, Voloantaire(s), Bénévole(s), /"</formula1>
    </dataValidation>
    <dataValidation type="list" allowBlank="1" showInputMessage="1" showErrorMessage="1" sqref="L50 F50 C101 F62 H50 H62 C170 C239 C308 C378 C448 C518">
      <formula1>"OUI,NON,/"</formula1>
    </dataValidation>
    <dataValidation type="list" allowBlank="1" showInputMessage="1" showErrorMessage="1" sqref="B29:C29">
      <formula1>"terminé, toujours en cours,reporté, annulé"</formula1>
    </dataValidation>
    <dataValidation type="list" allowBlank="1" showInputMessage="1" showErrorMessage="1" sqref="E39 G627 G82 H636 D583 D592 E615 C48:N48 I607:I612 E66 E72 E63 E69 E60 E58">
      <formula1>"OUI,NON"</formula1>
    </dataValidation>
    <dataValidation type="list" allowBlank="1" showInputMessage="1" showErrorMessage="1" sqref="F58 F60 F63 F66 F69 F72">
      <formula1>"Oui,Non"</formula1>
    </dataValidation>
  </dataValidations>
  <pageMargins left="0.7" right="0.7" top="0.75" bottom="0.75" header="0.3" footer="0.3"/>
  <pageSetup paperSize="9" scale="41" fitToHeight="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0"/>
  <sheetViews>
    <sheetView showGridLines="0" zoomScale="80" zoomScaleNormal="80" workbookViewId="0">
      <selection activeCell="P11" sqref="P11"/>
    </sheetView>
  </sheetViews>
  <sheetFormatPr baseColWidth="10" defaultRowHeight="12.75" x14ac:dyDescent="0.2"/>
  <cols>
    <col min="1" max="1" width="14.85546875" style="237" customWidth="1"/>
    <col min="2" max="2" width="17.140625" style="237" customWidth="1"/>
    <col min="3" max="3" width="19" style="237" customWidth="1"/>
    <col min="4" max="4" width="17.85546875" style="237" customWidth="1"/>
    <col min="5" max="5" width="16.28515625" style="237" customWidth="1"/>
    <col min="6" max="6" width="17.42578125" style="237" customWidth="1"/>
    <col min="7" max="7" width="18.42578125" style="237" customWidth="1"/>
    <col min="8" max="8" width="16.140625" style="237" customWidth="1"/>
    <col min="9" max="9" width="24.85546875" style="237" customWidth="1"/>
    <col min="10" max="10" width="15.28515625" style="237" customWidth="1"/>
    <col min="11" max="11" width="11.42578125" style="237"/>
    <col min="12" max="12" width="14" style="237" customWidth="1"/>
    <col min="13" max="13" width="12.85546875" style="237" customWidth="1"/>
    <col min="14" max="14" width="15.28515625" style="237" customWidth="1"/>
    <col min="15" max="16384" width="11.42578125" style="237"/>
  </cols>
  <sheetData>
    <row r="1" spans="1:14" ht="34.5" customHeight="1" x14ac:dyDescent="0.2">
      <c r="A1" s="650" t="s">
        <v>803</v>
      </c>
      <c r="B1" s="651"/>
      <c r="C1" s="651"/>
      <c r="D1" s="651"/>
      <c r="E1" s="651"/>
      <c r="F1" s="651"/>
      <c r="G1" s="651"/>
      <c r="H1" s="651"/>
      <c r="I1" s="651"/>
      <c r="J1" s="651"/>
      <c r="K1" s="651"/>
      <c r="L1" s="651"/>
      <c r="M1" s="651"/>
      <c r="N1" s="652"/>
    </row>
    <row r="2" spans="1:14" ht="21.75" customHeight="1" x14ac:dyDescent="0.2">
      <c r="A2" s="653"/>
      <c r="B2" s="654"/>
      <c r="C2" s="654"/>
      <c r="D2" s="654"/>
      <c r="E2" s="654"/>
      <c r="F2" s="654"/>
      <c r="G2" s="654"/>
      <c r="H2" s="654"/>
      <c r="I2" s="654"/>
      <c r="J2" s="654"/>
      <c r="K2" s="654"/>
      <c r="L2" s="654"/>
      <c r="M2" s="654"/>
      <c r="N2" s="655"/>
    </row>
    <row r="3" spans="1:14" ht="21.75" customHeight="1" x14ac:dyDescent="0.2">
      <c r="A3" s="759" t="s">
        <v>430</v>
      </c>
      <c r="B3" s="759"/>
      <c r="C3" s="759"/>
      <c r="D3" s="759"/>
      <c r="E3" s="759"/>
      <c r="F3" s="759"/>
      <c r="G3" s="759"/>
      <c r="H3" s="759"/>
      <c r="I3" s="759"/>
      <c r="J3" s="759"/>
      <c r="K3" s="759"/>
      <c r="L3" s="759"/>
      <c r="M3" s="759"/>
      <c r="N3" s="759"/>
    </row>
    <row r="4" spans="1:14" ht="21.75" customHeight="1" x14ac:dyDescent="0.2">
      <c r="A4" s="388" t="s">
        <v>432</v>
      </c>
      <c r="B4" s="388"/>
      <c r="C4" s="388"/>
      <c r="D4" s="388"/>
      <c r="E4" s="388"/>
      <c r="F4" s="388"/>
      <c r="G4" s="388"/>
      <c r="H4" s="388"/>
      <c r="I4" s="388"/>
      <c r="J4" s="388"/>
      <c r="K4" s="388"/>
      <c r="L4" s="388"/>
      <c r="M4" s="388"/>
      <c r="N4" s="388"/>
    </row>
    <row r="5" spans="1:14" ht="21.75" customHeight="1" x14ac:dyDescent="0.2">
      <c r="A5" s="389"/>
      <c r="B5" s="389"/>
      <c r="C5" s="389"/>
      <c r="D5" s="389"/>
      <c r="E5" s="389"/>
      <c r="F5" s="389"/>
      <c r="G5" s="389"/>
      <c r="H5" s="389"/>
      <c r="I5" s="389"/>
      <c r="J5" s="389"/>
      <c r="K5" s="389"/>
      <c r="L5" s="389"/>
      <c r="M5" s="389"/>
      <c r="N5" s="389"/>
    </row>
    <row r="6" spans="1:14" ht="21.75" customHeight="1" x14ac:dyDescent="0.2">
      <c r="A6" s="238"/>
      <c r="B6" s="238"/>
      <c r="C6" s="238"/>
      <c r="D6" s="238"/>
      <c r="E6" s="238"/>
      <c r="F6" s="238"/>
      <c r="G6" s="238"/>
      <c r="H6" s="238"/>
      <c r="I6" s="238"/>
      <c r="J6" s="238"/>
      <c r="K6" s="238"/>
      <c r="L6" s="238"/>
      <c r="M6" s="238"/>
      <c r="N6" s="238"/>
    </row>
    <row r="7" spans="1:14" s="239" customFormat="1" ht="9.9499999999999993" customHeight="1" x14ac:dyDescent="0.2">
      <c r="A7" s="238"/>
      <c r="B7" s="238"/>
      <c r="C7" s="238"/>
      <c r="D7" s="238"/>
      <c r="E7" s="238"/>
      <c r="F7" s="238"/>
      <c r="G7" s="238"/>
      <c r="H7" s="238"/>
      <c r="I7" s="238"/>
      <c r="J7" s="238"/>
      <c r="K7" s="238"/>
      <c r="L7" s="238"/>
      <c r="M7" s="238"/>
      <c r="N7" s="238"/>
    </row>
    <row r="8" spans="1:14" s="239" customFormat="1" ht="20.100000000000001" customHeight="1" x14ac:dyDescent="0.25">
      <c r="A8" s="660" t="s">
        <v>1</v>
      </c>
      <c r="B8" s="660"/>
      <c r="D8" s="756" t="str">
        <f>IF('Fiche 3-1'!E5&lt;&gt;"",'Fiche 3-1'!E5,"")</f>
        <v/>
      </c>
      <c r="E8" s="756"/>
      <c r="F8" s="756"/>
      <c r="G8" s="243"/>
      <c r="H8" s="390"/>
      <c r="I8" s="243"/>
      <c r="J8" s="243"/>
      <c r="K8" s="243"/>
      <c r="L8" s="243"/>
      <c r="M8" s="243"/>
      <c r="N8" s="243"/>
    </row>
    <row r="9" spans="1:14" ht="9.9499999999999993" customHeight="1" x14ac:dyDescent="0.2">
      <c r="A9" s="244"/>
      <c r="B9" s="244"/>
      <c r="D9" s="245"/>
      <c r="E9" s="245"/>
      <c r="F9" s="245"/>
      <c r="G9" s="245"/>
      <c r="H9" s="245"/>
      <c r="I9" s="245"/>
      <c r="J9" s="245"/>
      <c r="K9" s="245"/>
      <c r="L9" s="245"/>
      <c r="M9" s="245"/>
      <c r="N9" s="245"/>
    </row>
    <row r="10" spans="1:14" ht="20.100000000000001" customHeight="1" x14ac:dyDescent="0.2">
      <c r="A10" s="246" t="s">
        <v>45</v>
      </c>
      <c r="B10" s="244"/>
      <c r="D10" s="771" t="str">
        <f>IF('Fiche 3-1'!E7&lt;&gt;"",'Fiche 3-1'!E7,"")</f>
        <v/>
      </c>
      <c r="E10" s="772"/>
      <c r="F10" s="772"/>
      <c r="G10" s="772"/>
      <c r="H10" s="772"/>
      <c r="I10" s="772"/>
      <c r="J10" s="772"/>
      <c r="K10" s="772"/>
      <c r="L10" s="772"/>
      <c r="M10" s="773"/>
      <c r="N10" s="308"/>
    </row>
    <row r="11" spans="1:14" ht="9.9499999999999993" customHeight="1" x14ac:dyDescent="0.2">
      <c r="A11" s="246"/>
      <c r="B11" s="244"/>
      <c r="D11" s="249"/>
      <c r="E11" s="249"/>
      <c r="F11" s="249"/>
      <c r="G11" s="249"/>
      <c r="H11" s="249"/>
      <c r="I11" s="249"/>
      <c r="J11" s="249"/>
      <c r="K11" s="249"/>
      <c r="L11" s="249"/>
      <c r="M11" s="249"/>
      <c r="N11" s="278"/>
    </row>
    <row r="12" spans="1:14" ht="20.100000000000001" customHeight="1" x14ac:dyDescent="0.2">
      <c r="A12" s="660" t="s">
        <v>237</v>
      </c>
      <c r="B12" s="660"/>
      <c r="D12" s="391" t="str">
        <f>IF('Fiche 3-1'!D25&lt;&gt;"",'Fiche 3-1'!D25,"")</f>
        <v/>
      </c>
      <c r="E12" s="249"/>
      <c r="F12" s="249"/>
      <c r="G12" s="249"/>
      <c r="H12" s="249"/>
      <c r="I12" s="249"/>
      <c r="J12" s="249"/>
      <c r="K12" s="249"/>
      <c r="L12" s="249"/>
      <c r="M12" s="249"/>
      <c r="N12" s="278"/>
    </row>
    <row r="13" spans="1:14" ht="9.9499999999999993" customHeight="1" x14ac:dyDescent="0.2">
      <c r="A13" s="246"/>
      <c r="B13" s="244"/>
      <c r="D13" s="249"/>
      <c r="E13" s="249"/>
      <c r="F13" s="249"/>
      <c r="G13" s="249"/>
      <c r="H13" s="249"/>
      <c r="I13" s="249"/>
      <c r="J13" s="249"/>
      <c r="K13" s="249"/>
      <c r="L13" s="249"/>
      <c r="M13" s="249"/>
      <c r="N13" s="278"/>
    </row>
    <row r="14" spans="1:14" ht="20.100000000000001" customHeight="1" x14ac:dyDescent="0.2">
      <c r="A14" s="246" t="s">
        <v>53</v>
      </c>
      <c r="B14" s="244"/>
      <c r="D14" s="827" t="str">
        <f>IF('Fiche 3-1'!D28&lt;&gt;"",'Fiche 3-1'!D28,"")</f>
        <v/>
      </c>
      <c r="E14" s="828"/>
      <c r="F14" s="828"/>
      <c r="G14" s="828"/>
      <c r="H14" s="828"/>
      <c r="I14" s="828"/>
      <c r="J14" s="828"/>
      <c r="K14" s="828"/>
      <c r="L14" s="828"/>
      <c r="M14" s="829"/>
      <c r="N14" s="392"/>
    </row>
    <row r="15" spans="1:14" ht="9.9499999999999993" customHeight="1" x14ac:dyDescent="0.2">
      <c r="A15" s="246"/>
      <c r="B15" s="244"/>
      <c r="D15" s="249"/>
      <c r="E15" s="249"/>
      <c r="F15" s="249"/>
      <c r="G15" s="249"/>
      <c r="H15" s="249"/>
      <c r="I15" s="249"/>
      <c r="J15" s="249"/>
      <c r="K15" s="249"/>
      <c r="L15" s="249"/>
      <c r="M15" s="249"/>
      <c r="N15" s="249"/>
    </row>
    <row r="16" spans="1:14" ht="9.9499999999999993" customHeight="1" x14ac:dyDescent="0.2">
      <c r="A16" s="246"/>
      <c r="B16" s="244"/>
      <c r="D16" s="249"/>
      <c r="E16" s="249"/>
      <c r="F16" s="249"/>
      <c r="G16" s="249"/>
      <c r="H16" s="249"/>
      <c r="I16" s="249"/>
      <c r="J16" s="249"/>
      <c r="K16" s="249"/>
      <c r="L16" s="249"/>
      <c r="M16" s="249"/>
      <c r="N16" s="249"/>
    </row>
    <row r="17" spans="1:15" ht="9.9499999999999993" customHeight="1" x14ac:dyDescent="0.2">
      <c r="A17" s="252"/>
      <c r="B17" s="252"/>
      <c r="C17" s="252"/>
      <c r="D17" s="252"/>
      <c r="E17" s="252"/>
      <c r="F17" s="252"/>
      <c r="G17" s="252"/>
      <c r="H17" s="252"/>
      <c r="I17" s="252"/>
      <c r="J17" s="252"/>
      <c r="K17" s="252"/>
      <c r="L17" s="252"/>
      <c r="M17" s="252"/>
      <c r="N17" s="252"/>
      <c r="O17" s="252"/>
    </row>
    <row r="18" spans="1:15" ht="15.95" customHeight="1" x14ac:dyDescent="0.2">
      <c r="A18" s="624" t="s">
        <v>261</v>
      </c>
      <c r="B18" s="624"/>
      <c r="C18" s="624"/>
      <c r="D18" s="624"/>
      <c r="E18" s="624"/>
      <c r="F18" s="624"/>
      <c r="G18" s="624"/>
      <c r="H18" s="624"/>
      <c r="I18" s="624"/>
      <c r="J18" s="624"/>
      <c r="K18" s="624"/>
      <c r="L18" s="624"/>
      <c r="M18" s="624"/>
      <c r="N18" s="624"/>
      <c r="O18" s="252"/>
    </row>
    <row r="19" spans="1:15" ht="9.9499999999999993" customHeight="1" thickBot="1" x14ac:dyDescent="0.25">
      <c r="A19" s="252"/>
      <c r="B19" s="252"/>
      <c r="C19" s="252"/>
      <c r="D19" s="252"/>
      <c r="E19" s="252"/>
      <c r="F19" s="252"/>
      <c r="G19" s="252"/>
      <c r="H19" s="252"/>
      <c r="I19" s="252"/>
      <c r="J19" s="252"/>
      <c r="K19" s="252"/>
      <c r="L19" s="252"/>
      <c r="M19" s="252"/>
      <c r="N19" s="252"/>
      <c r="O19" s="252"/>
    </row>
    <row r="20" spans="1:15" ht="20.100000000000001" customHeight="1" thickTop="1" thickBot="1" x14ac:dyDescent="0.25">
      <c r="A20" s="246" t="s">
        <v>2</v>
      </c>
      <c r="B20" s="785"/>
      <c r="C20" s="786"/>
      <c r="D20" s="787"/>
      <c r="F20" s="246" t="s">
        <v>3</v>
      </c>
      <c r="G20" s="785"/>
      <c r="H20" s="786"/>
      <c r="I20" s="786"/>
      <c r="J20" s="787"/>
    </row>
    <row r="21" spans="1:15" ht="9.9499999999999993" customHeight="1" thickTop="1" thickBot="1" x14ac:dyDescent="0.25">
      <c r="A21" s="244"/>
    </row>
    <row r="22" spans="1:15" ht="20.100000000000001" customHeight="1" thickTop="1" thickBot="1" x14ac:dyDescent="0.25">
      <c r="A22" s="246" t="s">
        <v>4</v>
      </c>
      <c r="B22" s="785"/>
      <c r="C22" s="786"/>
      <c r="D22" s="786"/>
      <c r="E22" s="786"/>
      <c r="F22" s="786"/>
      <c r="G22" s="786"/>
      <c r="H22" s="786"/>
      <c r="I22" s="786"/>
      <c r="J22" s="787"/>
    </row>
    <row r="23" spans="1:15" ht="9.9499999999999993" customHeight="1" thickTop="1" thickBot="1" x14ac:dyDescent="0.25">
      <c r="A23" s="244"/>
    </row>
    <row r="24" spans="1:15" ht="20.100000000000001" customHeight="1" thickTop="1" thickBot="1" x14ac:dyDescent="0.25">
      <c r="A24" s="246" t="s">
        <v>5</v>
      </c>
      <c r="B24" s="788"/>
      <c r="C24" s="789"/>
      <c r="F24" s="246" t="s">
        <v>254</v>
      </c>
      <c r="G24" s="578" t="s">
        <v>255</v>
      </c>
      <c r="H24" s="579"/>
      <c r="I24" s="579"/>
      <c r="J24" s="580"/>
    </row>
    <row r="25" spans="1:15" ht="9.9499999999999993" customHeight="1" thickTop="1" x14ac:dyDescent="0.2">
      <c r="A25" s="252"/>
      <c r="B25" s="252"/>
      <c r="C25" s="252"/>
      <c r="D25" s="252"/>
      <c r="E25" s="252"/>
      <c r="F25" s="252"/>
      <c r="G25" s="252"/>
      <c r="H25" s="252"/>
      <c r="I25" s="252"/>
      <c r="J25" s="252"/>
      <c r="K25" s="252"/>
      <c r="L25" s="252"/>
      <c r="M25" s="252"/>
      <c r="N25" s="252"/>
      <c r="O25" s="252"/>
    </row>
    <row r="26" spans="1:15" ht="9.9499999999999993" customHeight="1" x14ac:dyDescent="0.2">
      <c r="A26" s="252"/>
      <c r="B26" s="252"/>
      <c r="C26" s="252"/>
      <c r="D26" s="252"/>
      <c r="E26" s="252"/>
      <c r="F26" s="252"/>
      <c r="G26" s="252"/>
      <c r="H26" s="252"/>
      <c r="I26" s="252"/>
      <c r="J26" s="252"/>
      <c r="K26" s="252"/>
      <c r="L26" s="252"/>
      <c r="M26" s="252"/>
      <c r="N26" s="252"/>
      <c r="O26" s="252"/>
    </row>
    <row r="27" spans="1:15" ht="21.75" customHeight="1" x14ac:dyDescent="0.2">
      <c r="A27" s="624" t="s">
        <v>191</v>
      </c>
      <c r="B27" s="624"/>
      <c r="C27" s="624"/>
      <c r="D27" s="624"/>
      <c r="E27" s="624"/>
      <c r="F27" s="624"/>
      <c r="G27" s="624"/>
      <c r="H27" s="624"/>
      <c r="I27" s="624"/>
      <c r="J27" s="624"/>
      <c r="K27" s="624"/>
      <c r="L27" s="624"/>
      <c r="M27" s="624"/>
      <c r="N27" s="624"/>
      <c r="O27" s="252"/>
    </row>
    <row r="28" spans="1:15" ht="9.9499999999999993" customHeight="1" thickBot="1" x14ac:dyDescent="0.25">
      <c r="A28" s="252"/>
      <c r="B28" s="252"/>
      <c r="C28" s="252"/>
      <c r="D28" s="252"/>
      <c r="E28" s="252"/>
      <c r="F28" s="252"/>
      <c r="G28" s="252"/>
      <c r="H28" s="252"/>
      <c r="I28" s="252"/>
      <c r="J28" s="252"/>
      <c r="K28" s="252"/>
      <c r="L28" s="252"/>
      <c r="M28" s="252"/>
      <c r="N28" s="252"/>
      <c r="O28" s="252"/>
    </row>
    <row r="29" spans="1:15" ht="20.100000000000001" customHeight="1" thickTop="1" thickBot="1" x14ac:dyDescent="0.3">
      <c r="A29" s="393" t="s">
        <v>234</v>
      </c>
      <c r="B29" s="760"/>
      <c r="C29" s="761"/>
      <c r="D29" s="252"/>
      <c r="E29" s="252"/>
      <c r="F29" s="252"/>
      <c r="G29" s="252"/>
      <c r="H29" s="252"/>
      <c r="I29" s="252"/>
      <c r="J29" s="252"/>
      <c r="K29" s="252"/>
      <c r="L29" s="252"/>
      <c r="M29" s="252"/>
      <c r="N29" s="252"/>
      <c r="O29" s="252"/>
    </row>
    <row r="30" spans="1:15" ht="9.9499999999999993" customHeight="1" thickTop="1" x14ac:dyDescent="0.2">
      <c r="A30" s="252"/>
      <c r="B30" s="252"/>
      <c r="C30" s="252"/>
      <c r="D30" s="252"/>
      <c r="E30" s="252"/>
      <c r="F30" s="252"/>
      <c r="G30" s="252"/>
      <c r="H30" s="252"/>
      <c r="I30" s="252"/>
      <c r="J30" s="252"/>
      <c r="K30" s="252"/>
      <c r="L30" s="252"/>
      <c r="M30" s="252"/>
      <c r="N30" s="252"/>
      <c r="O30" s="252"/>
    </row>
    <row r="31" spans="1:15" s="393" customFormat="1" ht="20.100000000000001" customHeight="1" thickBot="1" x14ac:dyDescent="0.3">
      <c r="A31" s="262" t="s">
        <v>235</v>
      </c>
    </row>
    <row r="32" spans="1:15" ht="50.1" customHeight="1" thickTop="1" x14ac:dyDescent="0.2">
      <c r="A32" s="252"/>
      <c r="B32" s="762"/>
      <c r="C32" s="763"/>
      <c r="D32" s="763"/>
      <c r="E32" s="763"/>
      <c r="F32" s="763"/>
      <c r="G32" s="763"/>
      <c r="H32" s="763"/>
      <c r="I32" s="763"/>
      <c r="J32" s="763"/>
      <c r="K32" s="763"/>
      <c r="L32" s="763"/>
      <c r="M32" s="764"/>
      <c r="N32" s="394"/>
      <c r="O32" s="252"/>
    </row>
    <row r="33" spans="1:15" ht="50.1" customHeight="1" x14ac:dyDescent="0.2">
      <c r="A33" s="252"/>
      <c r="B33" s="765"/>
      <c r="C33" s="766"/>
      <c r="D33" s="766"/>
      <c r="E33" s="766"/>
      <c r="F33" s="766"/>
      <c r="G33" s="766"/>
      <c r="H33" s="766"/>
      <c r="I33" s="766"/>
      <c r="J33" s="766"/>
      <c r="K33" s="766"/>
      <c r="L33" s="766"/>
      <c r="M33" s="767"/>
      <c r="N33" s="394"/>
      <c r="O33" s="252"/>
    </row>
    <row r="34" spans="1:15" ht="50.1" customHeight="1" thickBot="1" x14ac:dyDescent="0.25">
      <c r="A34" s="252"/>
      <c r="B34" s="768"/>
      <c r="C34" s="769"/>
      <c r="D34" s="769"/>
      <c r="E34" s="769"/>
      <c r="F34" s="769"/>
      <c r="G34" s="769"/>
      <c r="H34" s="769"/>
      <c r="I34" s="769"/>
      <c r="J34" s="769"/>
      <c r="K34" s="769"/>
      <c r="L34" s="769"/>
      <c r="M34" s="770"/>
      <c r="N34" s="394"/>
      <c r="O34" s="252"/>
    </row>
    <row r="35" spans="1:15" ht="9.9499999999999993" customHeight="1" thickTop="1" x14ac:dyDescent="0.2">
      <c r="A35" s="252"/>
      <c r="B35" s="252"/>
      <c r="C35" s="252"/>
      <c r="D35" s="252"/>
      <c r="E35" s="252"/>
      <c r="F35" s="252"/>
      <c r="G35" s="252"/>
      <c r="H35" s="252"/>
      <c r="I35" s="252"/>
      <c r="J35" s="252"/>
      <c r="K35" s="252"/>
      <c r="L35" s="252"/>
      <c r="M35" s="252"/>
      <c r="N35" s="252"/>
      <c r="O35" s="252"/>
    </row>
    <row r="36" spans="1:15" ht="9.9499999999999993" customHeight="1" x14ac:dyDescent="0.2">
      <c r="A36" s="252"/>
      <c r="B36" s="252"/>
      <c r="C36" s="252"/>
      <c r="D36" s="252"/>
      <c r="E36" s="252"/>
      <c r="F36" s="252"/>
      <c r="G36" s="252"/>
      <c r="H36" s="252"/>
      <c r="I36" s="252"/>
      <c r="J36" s="252"/>
      <c r="K36" s="252"/>
      <c r="L36" s="252"/>
      <c r="M36" s="252"/>
      <c r="N36" s="252"/>
      <c r="O36" s="252"/>
    </row>
    <row r="37" spans="1:15" ht="15.95" customHeight="1" x14ac:dyDescent="0.2">
      <c r="A37" s="624" t="s">
        <v>192</v>
      </c>
      <c r="B37" s="624"/>
      <c r="C37" s="624"/>
      <c r="D37" s="624"/>
      <c r="E37" s="624"/>
      <c r="F37" s="624"/>
      <c r="G37" s="624"/>
      <c r="H37" s="624"/>
      <c r="I37" s="624"/>
      <c r="J37" s="624"/>
      <c r="K37" s="624"/>
      <c r="L37" s="624"/>
      <c r="M37" s="624"/>
      <c r="N37" s="624"/>
      <c r="O37" s="252"/>
    </row>
    <row r="38" spans="1:15" ht="9.9499999999999993" customHeight="1" thickBot="1" x14ac:dyDescent="0.25">
      <c r="A38" s="252"/>
      <c r="B38" s="252"/>
      <c r="C38" s="252"/>
      <c r="D38" s="252"/>
      <c r="E38" s="252"/>
      <c r="F38" s="252"/>
      <c r="G38" s="252"/>
      <c r="H38" s="252"/>
      <c r="I38" s="252"/>
      <c r="J38" s="252"/>
      <c r="K38" s="252"/>
      <c r="L38" s="252"/>
      <c r="M38" s="252"/>
      <c r="N38" s="252"/>
      <c r="O38" s="252"/>
    </row>
    <row r="39" spans="1:15" s="262" customFormat="1" ht="20.100000000000001" customHeight="1" thickTop="1" thickBot="1" x14ac:dyDescent="0.25">
      <c r="A39" s="262" t="s">
        <v>303</v>
      </c>
      <c r="E39" s="17"/>
    </row>
    <row r="40" spans="1:15" ht="9.9499999999999993" customHeight="1" thickTop="1" thickBot="1" x14ac:dyDescent="0.25">
      <c r="A40" s="252"/>
      <c r="B40" s="252"/>
      <c r="C40" s="252"/>
      <c r="D40" s="252"/>
      <c r="E40" s="252"/>
      <c r="F40" s="252"/>
      <c r="G40" s="252"/>
      <c r="H40" s="252"/>
      <c r="I40" s="252"/>
      <c r="J40" s="252"/>
      <c r="K40" s="252"/>
      <c r="L40" s="252"/>
      <c r="M40" s="252"/>
      <c r="N40" s="252"/>
      <c r="O40" s="252"/>
    </row>
    <row r="41" spans="1:15" ht="20.100000000000001" customHeight="1" thickTop="1" x14ac:dyDescent="0.2">
      <c r="A41" s="262" t="s">
        <v>193</v>
      </c>
      <c r="B41" s="762"/>
      <c r="C41" s="763"/>
      <c r="D41" s="763"/>
      <c r="E41" s="763"/>
      <c r="F41" s="763"/>
      <c r="G41" s="763"/>
      <c r="H41" s="763"/>
      <c r="I41" s="763"/>
      <c r="J41" s="763"/>
      <c r="K41" s="763"/>
      <c r="L41" s="763"/>
      <c r="M41" s="764"/>
      <c r="N41" s="252"/>
      <c r="O41" s="252"/>
    </row>
    <row r="42" spans="1:15" ht="20.100000000000001" customHeight="1" x14ac:dyDescent="0.2">
      <c r="A42" s="252"/>
      <c r="B42" s="765"/>
      <c r="C42" s="766"/>
      <c r="D42" s="766"/>
      <c r="E42" s="766"/>
      <c r="F42" s="766"/>
      <c r="G42" s="766"/>
      <c r="H42" s="766"/>
      <c r="I42" s="766"/>
      <c r="J42" s="766"/>
      <c r="K42" s="766"/>
      <c r="L42" s="766"/>
      <c r="M42" s="767"/>
      <c r="N42" s="252"/>
      <c r="O42" s="252"/>
    </row>
    <row r="43" spans="1:15" ht="20.100000000000001" customHeight="1" thickBot="1" x14ac:dyDescent="0.25">
      <c r="A43" s="252"/>
      <c r="B43" s="768"/>
      <c r="C43" s="769"/>
      <c r="D43" s="769"/>
      <c r="E43" s="769"/>
      <c r="F43" s="769"/>
      <c r="G43" s="769"/>
      <c r="H43" s="769"/>
      <c r="I43" s="769"/>
      <c r="J43" s="769"/>
      <c r="K43" s="769"/>
      <c r="L43" s="769"/>
      <c r="M43" s="770"/>
      <c r="N43" s="252"/>
      <c r="O43" s="252"/>
    </row>
    <row r="44" spans="1:15" ht="9.9499999999999993" customHeight="1" thickTop="1" x14ac:dyDescent="0.2">
      <c r="A44" s="395" t="s">
        <v>236</v>
      </c>
      <c r="B44" s="252"/>
      <c r="C44" s="252"/>
      <c r="D44" s="252"/>
      <c r="E44" s="252"/>
      <c r="F44" s="252"/>
      <c r="G44" s="252"/>
      <c r="H44" s="252"/>
      <c r="I44" s="252"/>
      <c r="J44" s="252"/>
      <c r="K44" s="252"/>
      <c r="L44" s="252"/>
      <c r="M44" s="252"/>
      <c r="N44" s="252"/>
      <c r="O44" s="252"/>
    </row>
    <row r="45" spans="1:15" s="255" customFormat="1" ht="9.9499999999999993" customHeight="1" x14ac:dyDescent="0.25">
      <c r="A45" s="256"/>
      <c r="C45" s="257"/>
      <c r="E45" s="258"/>
      <c r="F45" s="258"/>
      <c r="H45" s="259"/>
      <c r="I45" s="259"/>
      <c r="J45" s="259"/>
    </row>
    <row r="46" spans="1:15" ht="20.100000000000001" customHeight="1" x14ac:dyDescent="0.2">
      <c r="A46" s="246" t="s">
        <v>506</v>
      </c>
      <c r="E46" s="274"/>
      <c r="F46" s="275"/>
      <c r="G46" s="274"/>
      <c r="H46" s="275"/>
      <c r="I46" s="274"/>
      <c r="J46" s="275"/>
      <c r="K46" s="274"/>
      <c r="L46" s="275"/>
      <c r="M46" s="274"/>
      <c r="N46" s="275"/>
    </row>
    <row r="47" spans="1:15" ht="20.100000000000001" customHeight="1" thickBot="1" x14ac:dyDescent="0.25">
      <c r="C47" s="276" t="s">
        <v>6</v>
      </c>
      <c r="D47" s="276" t="s">
        <v>49</v>
      </c>
      <c r="E47" s="276" t="s">
        <v>50</v>
      </c>
      <c r="F47" s="276" t="s">
        <v>51</v>
      </c>
      <c r="G47" s="276" t="s">
        <v>52</v>
      </c>
      <c r="H47" s="276" t="s">
        <v>7</v>
      </c>
      <c r="I47" s="276" t="s">
        <v>8</v>
      </c>
      <c r="J47" s="276" t="s">
        <v>9</v>
      </c>
      <c r="K47" s="276" t="s">
        <v>10</v>
      </c>
      <c r="L47" s="276" t="s">
        <v>11</v>
      </c>
      <c r="M47" s="276" t="s">
        <v>12</v>
      </c>
      <c r="N47" s="276" t="s">
        <v>13</v>
      </c>
    </row>
    <row r="48" spans="1:15" ht="18" customHeight="1" thickTop="1" thickBot="1" x14ac:dyDescent="0.25">
      <c r="C48" s="19"/>
      <c r="D48" s="19"/>
      <c r="E48" s="19"/>
      <c r="F48" s="19"/>
      <c r="G48" s="19"/>
      <c r="H48" s="19"/>
      <c r="I48" s="19"/>
      <c r="J48" s="19"/>
      <c r="K48" s="19"/>
      <c r="L48" s="19"/>
      <c r="M48" s="19"/>
      <c r="N48" s="19"/>
    </row>
    <row r="49" spans="1:15" ht="9.9499999999999993" customHeight="1" thickTop="1" x14ac:dyDescent="0.2">
      <c r="E49" s="396"/>
      <c r="F49" s="277"/>
      <c r="G49" s="396"/>
      <c r="H49" s="277"/>
      <c r="I49" s="277"/>
      <c r="J49" s="277"/>
      <c r="K49" s="277"/>
      <c r="L49" s="277"/>
      <c r="M49" s="277"/>
      <c r="N49" s="277"/>
    </row>
    <row r="50" spans="1:15" ht="9.9499999999999993" customHeight="1" x14ac:dyDescent="0.2">
      <c r="E50" s="258"/>
      <c r="F50" s="257"/>
      <c r="G50" s="258"/>
      <c r="H50" s="257"/>
      <c r="K50" s="258"/>
      <c r="L50" s="257"/>
    </row>
    <row r="51" spans="1:15" s="277" customFormat="1" ht="17.25" customHeight="1" thickBot="1" x14ac:dyDescent="0.25">
      <c r="A51" s="397" t="s">
        <v>238</v>
      </c>
      <c r="C51" s="398"/>
      <c r="D51" s="398"/>
      <c r="E51" s="398"/>
      <c r="F51" s="398"/>
      <c r="G51" s="398"/>
      <c r="H51" s="398"/>
      <c r="I51" s="398"/>
      <c r="J51" s="398"/>
      <c r="K51" s="398"/>
      <c r="L51" s="398"/>
      <c r="M51" s="398"/>
      <c r="N51" s="398"/>
    </row>
    <row r="52" spans="1:15" s="239" customFormat="1" ht="33" customHeight="1" thickTop="1" x14ac:dyDescent="0.2">
      <c r="A52" s="260"/>
      <c r="B52" s="581"/>
      <c r="C52" s="582"/>
      <c r="D52" s="582"/>
      <c r="E52" s="582"/>
      <c r="F52" s="582"/>
      <c r="G52" s="582"/>
      <c r="H52" s="582"/>
      <c r="I52" s="582"/>
      <c r="J52" s="582"/>
      <c r="K52" s="582"/>
      <c r="L52" s="582"/>
      <c r="M52" s="583"/>
      <c r="N52" s="399"/>
    </row>
    <row r="53" spans="1:15" s="239" customFormat="1" ht="33" customHeight="1" thickBot="1" x14ac:dyDescent="0.25">
      <c r="A53" s="260"/>
      <c r="B53" s="587"/>
      <c r="C53" s="588"/>
      <c r="D53" s="588"/>
      <c r="E53" s="588"/>
      <c r="F53" s="588"/>
      <c r="G53" s="588"/>
      <c r="H53" s="588"/>
      <c r="I53" s="588"/>
      <c r="J53" s="588"/>
      <c r="K53" s="588"/>
      <c r="L53" s="588"/>
      <c r="M53" s="589"/>
      <c r="N53" s="399"/>
    </row>
    <row r="54" spans="1:15" s="239" customFormat="1" ht="9.9499999999999993" customHeight="1" thickTop="1" x14ac:dyDescent="0.2">
      <c r="A54" s="260"/>
      <c r="B54" s="275"/>
      <c r="C54" s="275"/>
      <c r="D54" s="275"/>
      <c r="E54" s="275"/>
      <c r="F54" s="275"/>
      <c r="G54" s="275"/>
      <c r="H54" s="275"/>
      <c r="I54" s="275"/>
      <c r="J54" s="275"/>
      <c r="K54" s="275"/>
      <c r="L54" s="275"/>
      <c r="M54" s="275"/>
      <c r="N54" s="399"/>
    </row>
    <row r="55" spans="1:15" s="239" customFormat="1" ht="9.9499999999999993" customHeight="1" x14ac:dyDescent="0.2">
      <c r="A55" s="260"/>
      <c r="B55" s="275"/>
      <c r="C55" s="275"/>
      <c r="D55" s="275"/>
      <c r="E55" s="275"/>
      <c r="F55" s="275"/>
      <c r="G55" s="275"/>
      <c r="H55" s="275"/>
      <c r="I55" s="275"/>
      <c r="J55" s="275"/>
      <c r="K55" s="275"/>
      <c r="L55" s="275"/>
      <c r="M55" s="275"/>
      <c r="N55" s="399"/>
    </row>
    <row r="56" spans="1:15" ht="20.100000000000001" customHeight="1" x14ac:dyDescent="0.2">
      <c r="A56" s="270" t="s">
        <v>507</v>
      </c>
      <c r="B56" s="246"/>
      <c r="H56" s="246"/>
    </row>
    <row r="57" spans="1:15" ht="9.9499999999999993" customHeight="1" thickBot="1" x14ac:dyDescent="0.25">
      <c r="B57" s="269"/>
    </row>
    <row r="58" spans="1:15" s="255" customFormat="1" ht="40.5" customHeight="1" thickTop="1" thickBot="1" x14ac:dyDescent="0.3">
      <c r="B58" s="805" t="s">
        <v>499</v>
      </c>
      <c r="C58" s="805"/>
      <c r="D58" s="805"/>
      <c r="E58" s="400"/>
      <c r="F58" s="94"/>
      <c r="G58" s="255" t="s">
        <v>485</v>
      </c>
      <c r="H58" s="246"/>
      <c r="J58" s="633"/>
      <c r="K58" s="634"/>
      <c r="L58" s="634"/>
      <c r="M58" s="634"/>
      <c r="N58" s="634"/>
      <c r="O58" s="635"/>
    </row>
    <row r="59" spans="1:15" ht="9.9499999999999993" customHeight="1" thickTop="1" thickBot="1" x14ac:dyDescent="0.25">
      <c r="B59" s="269"/>
    </row>
    <row r="60" spans="1:15" ht="20.100000000000001" customHeight="1" thickTop="1" thickBot="1" x14ac:dyDescent="0.25">
      <c r="B60" s="246" t="s">
        <v>489</v>
      </c>
      <c r="C60" s="279"/>
      <c r="F60" s="18"/>
      <c r="G60" s="237" t="s">
        <v>485</v>
      </c>
      <c r="H60" s="246"/>
      <c r="J60" s="629"/>
      <c r="K60" s="630"/>
      <c r="L60" s="630"/>
      <c r="M60" s="630"/>
      <c r="N60" s="630"/>
      <c r="O60" s="631"/>
    </row>
    <row r="61" spans="1:15" ht="9.9499999999999993" customHeight="1" thickTop="1" x14ac:dyDescent="0.2">
      <c r="B61" s="269"/>
    </row>
    <row r="62" spans="1:15" ht="9.9499999999999993" customHeight="1" thickBot="1" x14ac:dyDescent="0.25">
      <c r="F62" s="258"/>
      <c r="G62" s="257"/>
      <c r="H62" s="258"/>
      <c r="I62" s="257"/>
      <c r="L62" s="258"/>
      <c r="M62" s="257"/>
    </row>
    <row r="63" spans="1:15" ht="20.100000000000001" customHeight="1" thickTop="1" thickBot="1" x14ac:dyDescent="0.25">
      <c r="A63" s="270" t="s">
        <v>508</v>
      </c>
      <c r="B63" s="246"/>
      <c r="F63" s="18"/>
      <c r="G63" s="237" t="s">
        <v>485</v>
      </c>
      <c r="H63" s="246"/>
      <c r="J63" s="629"/>
      <c r="K63" s="630"/>
      <c r="L63" s="630"/>
      <c r="M63" s="630"/>
      <c r="N63" s="630"/>
      <c r="O63" s="631"/>
    </row>
    <row r="64" spans="1:15" ht="9.9499999999999993" customHeight="1" thickTop="1" x14ac:dyDescent="0.2">
      <c r="B64" s="269"/>
    </row>
    <row r="65" spans="1:15" ht="9.9499999999999993" customHeight="1" thickBot="1" x14ac:dyDescent="0.25">
      <c r="B65" s="269"/>
    </row>
    <row r="66" spans="1:15" s="273" customFormat="1" ht="20.100000000000001" customHeight="1" thickTop="1" thickBot="1" x14ac:dyDescent="0.3">
      <c r="A66" s="401" t="s">
        <v>509</v>
      </c>
      <c r="B66" s="246"/>
      <c r="F66" s="18"/>
      <c r="G66" s="273" t="s">
        <v>485</v>
      </c>
      <c r="H66" s="246"/>
      <c r="J66" s="629"/>
      <c r="K66" s="630"/>
      <c r="L66" s="630"/>
      <c r="M66" s="630"/>
      <c r="N66" s="630"/>
      <c r="O66" s="631"/>
    </row>
    <row r="67" spans="1:15" s="273" customFormat="1" ht="9.9499999999999993" customHeight="1" thickTop="1" x14ac:dyDescent="0.25">
      <c r="B67" s="280"/>
    </row>
    <row r="68" spans="1:15" ht="9.9499999999999993" customHeight="1" thickBot="1" x14ac:dyDescent="0.25">
      <c r="B68" s="269"/>
    </row>
    <row r="69" spans="1:15" s="255" customFormat="1" ht="20.100000000000001" customHeight="1" thickTop="1" thickBot="1" x14ac:dyDescent="0.3">
      <c r="A69" s="265" t="s">
        <v>510</v>
      </c>
      <c r="B69" s="246"/>
      <c r="F69" s="18"/>
      <c r="G69" s="255" t="s">
        <v>484</v>
      </c>
      <c r="H69" s="246"/>
      <c r="K69" s="629"/>
      <c r="L69" s="630"/>
      <c r="M69" s="630"/>
      <c r="N69" s="630"/>
      <c r="O69" s="631"/>
    </row>
    <row r="70" spans="1:15" ht="9.9499999999999993" customHeight="1" thickTop="1" x14ac:dyDescent="0.2">
      <c r="B70" s="269"/>
    </row>
    <row r="71" spans="1:15" ht="9.9499999999999993" customHeight="1" thickBot="1" x14ac:dyDescent="0.25">
      <c r="B71" s="269"/>
    </row>
    <row r="72" spans="1:15" ht="20.100000000000001" customHeight="1" thickTop="1" thickBot="1" x14ac:dyDescent="0.25">
      <c r="A72" s="270" t="s">
        <v>511</v>
      </c>
      <c r="B72" s="246"/>
      <c r="F72" s="18"/>
      <c r="G72" s="237" t="s">
        <v>483</v>
      </c>
      <c r="H72" s="246"/>
      <c r="K72" s="641"/>
      <c r="L72" s="642"/>
      <c r="M72" s="642"/>
      <c r="N72" s="642"/>
      <c r="O72" s="643"/>
    </row>
    <row r="73" spans="1:15" s="239" customFormat="1" ht="9.9499999999999993" customHeight="1" thickTop="1" x14ac:dyDescent="0.2">
      <c r="A73" s="260"/>
      <c r="B73" s="275"/>
      <c r="C73" s="275"/>
      <c r="D73" s="275"/>
      <c r="E73" s="275"/>
      <c r="F73" s="275"/>
      <c r="G73" s="275"/>
      <c r="H73" s="275"/>
      <c r="I73" s="275"/>
      <c r="J73" s="275"/>
      <c r="K73" s="275"/>
      <c r="L73" s="275"/>
      <c r="M73" s="275"/>
      <c r="N73" s="399"/>
    </row>
    <row r="74" spans="1:15" ht="9.9499999999999993" customHeight="1" x14ac:dyDescent="0.2">
      <c r="A74" s="252"/>
      <c r="B74" s="252"/>
      <c r="C74" s="252"/>
      <c r="D74" s="252"/>
      <c r="E74" s="252"/>
      <c r="F74" s="252"/>
      <c r="G74" s="252"/>
      <c r="H74" s="252"/>
      <c r="I74" s="252"/>
      <c r="J74" s="252"/>
      <c r="K74" s="252"/>
      <c r="L74" s="252"/>
      <c r="M74" s="252"/>
      <c r="N74" s="252"/>
      <c r="O74" s="284"/>
    </row>
    <row r="75" spans="1:15" ht="9.9499999999999993" customHeight="1" x14ac:dyDescent="0.2">
      <c r="A75" s="252"/>
      <c r="B75" s="252"/>
      <c r="C75" s="252"/>
      <c r="D75" s="252"/>
      <c r="E75" s="252"/>
      <c r="F75" s="252"/>
      <c r="G75" s="252"/>
      <c r="H75" s="252"/>
      <c r="I75" s="252"/>
      <c r="J75" s="252"/>
      <c r="K75" s="252"/>
      <c r="L75" s="252"/>
      <c r="M75" s="252"/>
      <c r="N75" s="252"/>
      <c r="O75" s="284"/>
    </row>
    <row r="76" spans="1:15" ht="15.95" customHeight="1" x14ac:dyDescent="0.2">
      <c r="A76" s="624" t="s">
        <v>337</v>
      </c>
      <c r="B76" s="624"/>
      <c r="C76" s="624"/>
      <c r="D76" s="624"/>
      <c r="E76" s="624"/>
      <c r="F76" s="624"/>
      <c r="G76" s="624"/>
      <c r="H76" s="624"/>
      <c r="I76" s="624"/>
      <c r="J76" s="624"/>
      <c r="K76" s="624"/>
      <c r="L76" s="624"/>
      <c r="M76" s="624"/>
      <c r="N76" s="624"/>
      <c r="O76" s="284"/>
    </row>
    <row r="77" spans="1:15" ht="9.9499999999999993" customHeight="1" x14ac:dyDescent="0.2">
      <c r="A77" s="252"/>
      <c r="B77" s="252"/>
      <c r="C77" s="252"/>
      <c r="D77" s="252"/>
      <c r="E77" s="252"/>
      <c r="F77" s="252"/>
      <c r="G77" s="252"/>
      <c r="H77" s="252"/>
      <c r="I77" s="252"/>
      <c r="J77" s="252"/>
      <c r="K77" s="252"/>
      <c r="L77" s="252"/>
      <c r="M77" s="252"/>
      <c r="N77" s="252"/>
      <c r="O77" s="284"/>
    </row>
    <row r="78" spans="1:15" s="403" customFormat="1" ht="30" customHeight="1" x14ac:dyDescent="0.2">
      <c r="A78" s="783" t="s">
        <v>339</v>
      </c>
      <c r="B78" s="649"/>
      <c r="C78" s="774" t="str">
        <f>IF('Fiche 3-1'!C590&lt;&gt;"",'Fiche 3-1'!C590,"")</f>
        <v/>
      </c>
      <c r="D78" s="775"/>
      <c r="E78" s="775"/>
      <c r="F78" s="775"/>
      <c r="G78" s="775"/>
      <c r="H78" s="775"/>
      <c r="I78" s="775"/>
      <c r="J78" s="775"/>
      <c r="K78" s="775"/>
      <c r="L78" s="775"/>
      <c r="M78" s="776"/>
      <c r="N78" s="402"/>
    </row>
    <row r="79" spans="1:15" s="403" customFormat="1" ht="30" customHeight="1" x14ac:dyDescent="0.2">
      <c r="C79" s="777"/>
      <c r="D79" s="778"/>
      <c r="E79" s="778"/>
      <c r="F79" s="778"/>
      <c r="G79" s="778"/>
      <c r="H79" s="778"/>
      <c r="I79" s="778"/>
      <c r="J79" s="778"/>
      <c r="K79" s="778"/>
      <c r="L79" s="778"/>
      <c r="M79" s="779"/>
      <c r="N79" s="402"/>
    </row>
    <row r="80" spans="1:15" s="403" customFormat="1" ht="30" customHeight="1" x14ac:dyDescent="0.2">
      <c r="C80" s="780"/>
      <c r="D80" s="781"/>
      <c r="E80" s="781"/>
      <c r="F80" s="781"/>
      <c r="G80" s="781"/>
      <c r="H80" s="781"/>
      <c r="I80" s="781"/>
      <c r="J80" s="781"/>
      <c r="K80" s="781"/>
      <c r="L80" s="781"/>
      <c r="M80" s="782"/>
      <c r="N80" s="402"/>
    </row>
    <row r="81" spans="1:15" s="403" customFormat="1" ht="9.9499999999999993" customHeight="1" thickBot="1" x14ac:dyDescent="0.25"/>
    <row r="82" spans="1:15" s="403" customFormat="1" ht="18.75" customHeight="1" thickTop="1" thickBot="1" x14ac:dyDescent="0.25">
      <c r="A82" s="403" t="s">
        <v>338</v>
      </c>
      <c r="G82" s="20"/>
    </row>
    <row r="83" spans="1:15" s="403" customFormat="1" ht="9.9499999999999993" customHeight="1" thickTop="1" thickBot="1" x14ac:dyDescent="0.25"/>
    <row r="84" spans="1:15" s="403" customFormat="1" ht="30" customHeight="1" thickTop="1" x14ac:dyDescent="0.2">
      <c r="A84" s="783" t="s">
        <v>326</v>
      </c>
      <c r="B84" s="784"/>
      <c r="C84" s="581"/>
      <c r="D84" s="582"/>
      <c r="E84" s="582"/>
      <c r="F84" s="582"/>
      <c r="G84" s="582"/>
      <c r="H84" s="582"/>
      <c r="I84" s="582"/>
      <c r="J84" s="582"/>
      <c r="K84" s="582"/>
      <c r="L84" s="582"/>
      <c r="M84" s="583"/>
      <c r="N84" s="404"/>
    </row>
    <row r="85" spans="1:15" s="403" customFormat="1" ht="30" customHeight="1" x14ac:dyDescent="0.2">
      <c r="A85" s="783"/>
      <c r="B85" s="784"/>
      <c r="C85" s="584"/>
      <c r="D85" s="585"/>
      <c r="E85" s="585"/>
      <c r="F85" s="585"/>
      <c r="G85" s="585"/>
      <c r="H85" s="585"/>
      <c r="I85" s="585"/>
      <c r="J85" s="585"/>
      <c r="K85" s="585"/>
      <c r="L85" s="585"/>
      <c r="M85" s="586"/>
      <c r="N85" s="404"/>
    </row>
    <row r="86" spans="1:15" s="403" customFormat="1" ht="30" customHeight="1" thickBot="1" x14ac:dyDescent="0.25">
      <c r="C86" s="587"/>
      <c r="D86" s="588"/>
      <c r="E86" s="588"/>
      <c r="F86" s="588"/>
      <c r="G86" s="588"/>
      <c r="H86" s="588"/>
      <c r="I86" s="588"/>
      <c r="J86" s="588"/>
      <c r="K86" s="588"/>
      <c r="L86" s="588"/>
      <c r="M86" s="589"/>
      <c r="N86" s="404"/>
    </row>
    <row r="87" spans="1:15" s="403" customFormat="1" ht="9.9499999999999993" customHeight="1" thickTop="1" thickBot="1" x14ac:dyDescent="0.25"/>
    <row r="88" spans="1:15" s="403" customFormat="1" ht="34.5" customHeight="1" thickTop="1" thickBot="1" x14ac:dyDescent="0.25">
      <c r="A88" s="260" t="s">
        <v>340</v>
      </c>
      <c r="E88" s="632"/>
      <c r="F88" s="613"/>
      <c r="G88" s="613"/>
      <c r="H88" s="613"/>
      <c r="I88" s="613"/>
      <c r="J88" s="613"/>
      <c r="K88" s="613"/>
      <c r="L88" s="613"/>
      <c r="M88" s="614"/>
    </row>
    <row r="89" spans="1:15" s="403" customFormat="1" ht="15.75" customHeight="1" thickTop="1" thickBot="1" x14ac:dyDescent="0.25"/>
    <row r="90" spans="1:15" s="403" customFormat="1" ht="23.25" customHeight="1" thickTop="1" thickBot="1" x14ac:dyDescent="0.25">
      <c r="A90" s="403" t="s">
        <v>194</v>
      </c>
      <c r="D90" s="403" t="s">
        <v>319</v>
      </c>
      <c r="E90" s="757" t="str">
        <f>IF('Fiche 3-1'!K595&lt;&gt;"",'Fiche 3-1'!K595,"")</f>
        <v/>
      </c>
      <c r="F90" s="758"/>
      <c r="H90" s="830" t="s">
        <v>816</v>
      </c>
      <c r="I90" s="830"/>
      <c r="J90" s="185"/>
    </row>
    <row r="91" spans="1:15" s="403" customFormat="1" ht="9.9499999999999993" customHeight="1" thickTop="1" x14ac:dyDescent="0.2"/>
    <row r="92" spans="1:15" s="403" customFormat="1" ht="9.9499999999999993" customHeight="1" x14ac:dyDescent="0.2"/>
    <row r="93" spans="1:15" ht="15.95" customHeight="1" x14ac:dyDescent="0.2">
      <c r="A93" s="799" t="s">
        <v>70</v>
      </c>
      <c r="B93" s="624"/>
      <c r="C93" s="624"/>
      <c r="D93" s="624"/>
      <c r="E93" s="624"/>
      <c r="F93" s="624"/>
      <c r="G93" s="624"/>
      <c r="H93" s="624"/>
      <c r="I93" s="624"/>
      <c r="J93" s="624"/>
      <c r="K93" s="624"/>
      <c r="L93" s="624"/>
      <c r="M93" s="624"/>
      <c r="N93" s="624"/>
      <c r="O93" s="405"/>
    </row>
    <row r="94" spans="1:15" ht="9.9499999999999993" customHeight="1" x14ac:dyDescent="0.2">
      <c r="A94" s="252"/>
      <c r="B94" s="252"/>
      <c r="C94" s="252"/>
      <c r="D94" s="252"/>
      <c r="E94" s="252"/>
      <c r="F94" s="252"/>
      <c r="G94" s="252"/>
      <c r="H94" s="252"/>
      <c r="I94" s="252"/>
      <c r="J94" s="252"/>
      <c r="K94" s="252"/>
      <c r="L94" s="252"/>
      <c r="M94" s="252"/>
      <c r="N94" s="252"/>
      <c r="O94" s="252"/>
    </row>
    <row r="95" spans="1:15" ht="8.1" customHeight="1" x14ac:dyDescent="0.2">
      <c r="A95" s="288"/>
      <c r="B95" s="288"/>
      <c r="C95" s="288"/>
      <c r="D95" s="288"/>
      <c r="E95" s="288"/>
      <c r="F95" s="288"/>
      <c r="G95" s="288"/>
      <c r="H95" s="288"/>
      <c r="I95" s="288"/>
      <c r="J95" s="288"/>
      <c r="K95" s="288"/>
      <c r="L95" s="288"/>
      <c r="M95" s="288"/>
      <c r="N95" s="288"/>
    </row>
    <row r="96" spans="1:15" ht="20.100000000000001" customHeight="1" x14ac:dyDescent="0.2">
      <c r="A96" s="289" t="s">
        <v>71</v>
      </c>
      <c r="B96" s="288"/>
      <c r="C96" s="288"/>
      <c r="D96" s="740" t="str">
        <f>+IF('Fiche 3-1'!E133&lt;&gt;"",'Fiche 3-1'!E133,"")</f>
        <v/>
      </c>
      <c r="E96" s="741"/>
      <c r="F96" s="741"/>
      <c r="G96" s="741"/>
      <c r="H96" s="741"/>
      <c r="I96" s="741"/>
      <c r="J96" s="741"/>
      <c r="K96" s="741"/>
      <c r="L96" s="741"/>
      <c r="M96" s="742"/>
      <c r="N96" s="288"/>
    </row>
    <row r="97" spans="1:14" ht="8.1" customHeight="1" x14ac:dyDescent="0.2">
      <c r="A97" s="288"/>
      <c r="B97" s="288"/>
      <c r="C97" s="288"/>
      <c r="D97" s="288"/>
      <c r="E97" s="288"/>
      <c r="F97" s="288"/>
      <c r="G97" s="288"/>
      <c r="H97" s="288"/>
      <c r="I97" s="288"/>
      <c r="J97" s="288"/>
      <c r="K97" s="288"/>
      <c r="L97" s="288"/>
      <c r="M97" s="288"/>
      <c r="N97" s="288"/>
    </row>
    <row r="98" spans="1:14" ht="9.9499999999999993" customHeight="1" x14ac:dyDescent="0.2"/>
    <row r="99" spans="1:14" ht="47.25" customHeight="1" x14ac:dyDescent="0.2">
      <c r="A99" s="246" t="s">
        <v>17</v>
      </c>
      <c r="B99" s="743" t="str">
        <f>IF('Fiche 3-1'!C136&lt;&gt;"",'Fiche 3-1'!C136,"")</f>
        <v/>
      </c>
      <c r="C99" s="743"/>
      <c r="D99" s="743"/>
      <c r="E99" s="743"/>
      <c r="F99" s="743"/>
      <c r="G99" s="743"/>
      <c r="H99" s="743"/>
      <c r="I99" s="743"/>
      <c r="J99" s="743"/>
      <c r="K99" s="743"/>
      <c r="L99" s="743"/>
      <c r="M99" s="743"/>
      <c r="N99" s="743"/>
    </row>
    <row r="100" spans="1:14" ht="9.9499999999999993" customHeight="1" x14ac:dyDescent="0.2">
      <c r="A100" s="246"/>
      <c r="B100" s="249"/>
      <c r="C100" s="249"/>
      <c r="D100" s="249"/>
      <c r="E100" s="249"/>
      <c r="F100" s="249"/>
      <c r="G100" s="249"/>
      <c r="H100" s="249"/>
      <c r="I100" s="249"/>
      <c r="J100" s="249"/>
      <c r="K100" s="249"/>
      <c r="L100" s="249"/>
      <c r="M100" s="249"/>
      <c r="N100" s="249"/>
    </row>
    <row r="101" spans="1:14" x14ac:dyDescent="0.2">
      <c r="A101" s="262"/>
      <c r="B101" s="291"/>
      <c r="C101" s="249"/>
    </row>
    <row r="102" spans="1:14" ht="30" customHeight="1" thickBot="1" x14ac:dyDescent="0.25">
      <c r="E102" s="292">
        <v>2023</v>
      </c>
      <c r="F102" s="292">
        <v>2024</v>
      </c>
      <c r="G102" s="317">
        <v>2025</v>
      </c>
      <c r="H102" s="432"/>
      <c r="I102" s="306"/>
      <c r="J102" s="277"/>
    </row>
    <row r="103" spans="1:14" ht="20.100000000000001" customHeight="1" thickTop="1" thickBot="1" x14ac:dyDescent="0.25">
      <c r="B103" s="846" t="s">
        <v>74</v>
      </c>
      <c r="C103" s="846"/>
      <c r="D103" s="846"/>
      <c r="E103" s="201">
        <f>IF('Fiche 3-1'!E157&gt;0,'Fiche 3-1'!E157,"")</f>
        <v>1</v>
      </c>
      <c r="F103" s="201" t="str">
        <f>IF('Fiche 3-1'!F157&gt;0,'Fiche 3-1'!F157,"")</f>
        <v/>
      </c>
      <c r="G103" s="222" t="str">
        <f>IF('Fiche 3-1'!G157&gt;0,'Fiche 3-1'!G157,"")</f>
        <v/>
      </c>
      <c r="H103" s="197">
        <f>SUM(E103:G103)</f>
        <v>1</v>
      </c>
      <c r="I103" s="186"/>
      <c r="J103" s="396"/>
    </row>
    <row r="104" spans="1:14" ht="20.100000000000001" customHeight="1" thickTop="1" thickBot="1" x14ac:dyDescent="0.25">
      <c r="A104" s="262"/>
      <c r="B104" s="846" t="s">
        <v>797</v>
      </c>
      <c r="C104" s="846"/>
      <c r="D104" s="847"/>
      <c r="E104" s="431" t="str">
        <f>IF('Fiche 6-1_2023'!H102&gt;0,'Fiche 6-1_2023'!H102,"")</f>
        <v/>
      </c>
      <c r="F104" s="445" t="str">
        <f>+IF('Fiche 6-1_2024'!F104&lt;&gt;"",'Fiche 6-1_2024'!F104,"")</f>
        <v/>
      </c>
      <c r="G104" s="227"/>
      <c r="H104" s="197">
        <f>SUM(E104:G104)</f>
        <v>0</v>
      </c>
      <c r="I104" s="277"/>
      <c r="J104" s="396"/>
    </row>
    <row r="105" spans="1:14" ht="20.100000000000001" customHeight="1" thickTop="1" x14ac:dyDescent="0.2">
      <c r="A105" s="262"/>
      <c r="B105" s="311"/>
      <c r="C105" s="277"/>
      <c r="D105" s="406"/>
      <c r="E105" s="181"/>
      <c r="F105" s="277"/>
      <c r="G105" s="299"/>
    </row>
    <row r="106" spans="1:14" ht="20.100000000000001" customHeight="1" x14ac:dyDescent="0.2">
      <c r="A106" s="262"/>
      <c r="B106" s="311"/>
      <c r="C106" s="277"/>
      <c r="D106" s="406"/>
      <c r="E106" s="181"/>
      <c r="F106" s="277"/>
      <c r="G106" s="299"/>
    </row>
    <row r="107" spans="1:14" ht="20.100000000000001" customHeight="1" thickBot="1" x14ac:dyDescent="0.25">
      <c r="A107" s="397" t="s">
        <v>240</v>
      </c>
      <c r="B107" s="311"/>
      <c r="C107" s="277"/>
      <c r="D107" s="277"/>
      <c r="E107" s="277"/>
      <c r="F107" s="277"/>
    </row>
    <row r="108" spans="1:14" ht="30" customHeight="1" thickTop="1" x14ac:dyDescent="0.2">
      <c r="A108" s="297"/>
      <c r="B108" s="581"/>
      <c r="C108" s="582"/>
      <c r="D108" s="582"/>
      <c r="E108" s="582"/>
      <c r="F108" s="582"/>
      <c r="G108" s="582"/>
      <c r="H108" s="582"/>
      <c r="I108" s="582"/>
      <c r="J108" s="582"/>
      <c r="K108" s="582"/>
      <c r="L108" s="582"/>
      <c r="M108" s="582"/>
      <c r="N108" s="583"/>
    </row>
    <row r="109" spans="1:14" ht="30" customHeight="1" x14ac:dyDescent="0.2">
      <c r="B109" s="584"/>
      <c r="C109" s="585"/>
      <c r="D109" s="585"/>
      <c r="E109" s="585"/>
      <c r="F109" s="585"/>
      <c r="G109" s="585"/>
      <c r="H109" s="585"/>
      <c r="I109" s="585"/>
      <c r="J109" s="585"/>
      <c r="K109" s="585"/>
      <c r="L109" s="585"/>
      <c r="M109" s="585"/>
      <c r="N109" s="586"/>
    </row>
    <row r="110" spans="1:14" ht="30" customHeight="1" thickBot="1" x14ac:dyDescent="0.25">
      <c r="B110" s="587"/>
      <c r="C110" s="588"/>
      <c r="D110" s="588"/>
      <c r="E110" s="588"/>
      <c r="F110" s="588"/>
      <c r="G110" s="588"/>
      <c r="H110" s="588"/>
      <c r="I110" s="588"/>
      <c r="J110" s="588"/>
      <c r="K110" s="588"/>
      <c r="L110" s="588"/>
      <c r="M110" s="588"/>
      <c r="N110" s="589"/>
    </row>
    <row r="111" spans="1:14" ht="9.9499999999999993" customHeight="1" thickTop="1" thickBot="1" x14ac:dyDescent="0.25">
      <c r="B111" s="298"/>
      <c r="C111" s="298"/>
      <c r="D111" s="298"/>
      <c r="E111" s="298"/>
      <c r="F111" s="298"/>
      <c r="G111" s="298"/>
      <c r="H111" s="298"/>
      <c r="I111" s="298"/>
      <c r="J111" s="298"/>
      <c r="K111" s="298"/>
      <c r="L111" s="298"/>
      <c r="M111" s="298"/>
      <c r="N111" s="298"/>
    </row>
    <row r="112" spans="1:14" ht="20.100000000000001" customHeight="1" thickTop="1" thickBot="1" x14ac:dyDescent="0.25">
      <c r="A112" s="246" t="s">
        <v>18</v>
      </c>
      <c r="D112" s="407" t="str">
        <f>IF('Fiche 3-1'!E160&lt;&gt;"",'Fiche 3-1'!E160,"")</f>
        <v/>
      </c>
      <c r="G112" s="246" t="s">
        <v>19</v>
      </c>
      <c r="I112" s="21"/>
    </row>
    <row r="113" spans="1:14" ht="9.9499999999999993" customHeight="1" thickTop="1" x14ac:dyDescent="0.2"/>
    <row r="114" spans="1:14" ht="13.5" thickBot="1" x14ac:dyDescent="0.25">
      <c r="A114" s="262" t="s">
        <v>20</v>
      </c>
    </row>
    <row r="115" spans="1:14" ht="35.1" customHeight="1" thickTop="1" x14ac:dyDescent="0.2">
      <c r="B115" s="581"/>
      <c r="C115" s="582"/>
      <c r="D115" s="582"/>
      <c r="E115" s="582"/>
      <c r="F115" s="582"/>
      <c r="G115" s="582"/>
      <c r="H115" s="582"/>
      <c r="I115" s="582"/>
      <c r="J115" s="582"/>
      <c r="K115" s="582"/>
      <c r="L115" s="582"/>
      <c r="M115" s="582"/>
      <c r="N115" s="583"/>
    </row>
    <row r="116" spans="1:14" ht="35.1" customHeight="1" x14ac:dyDescent="0.2">
      <c r="B116" s="584"/>
      <c r="C116" s="585"/>
      <c r="D116" s="585"/>
      <c r="E116" s="585"/>
      <c r="F116" s="585"/>
      <c r="G116" s="585"/>
      <c r="H116" s="585"/>
      <c r="I116" s="585"/>
      <c r="J116" s="585"/>
      <c r="K116" s="585"/>
      <c r="L116" s="585"/>
      <c r="M116" s="585"/>
      <c r="N116" s="586"/>
    </row>
    <row r="117" spans="1:14" s="255" customFormat="1" ht="35.1" customHeight="1" thickBot="1" x14ac:dyDescent="0.3">
      <c r="B117" s="587"/>
      <c r="C117" s="588"/>
      <c r="D117" s="588"/>
      <c r="E117" s="588"/>
      <c r="F117" s="588"/>
      <c r="G117" s="588"/>
      <c r="H117" s="588"/>
      <c r="I117" s="588"/>
      <c r="J117" s="588"/>
      <c r="K117" s="588"/>
      <c r="L117" s="588"/>
      <c r="M117" s="588"/>
      <c r="N117" s="589"/>
    </row>
    <row r="118" spans="1:14" s="284" customFormat="1" ht="9.9499999999999993" customHeight="1" thickTop="1" x14ac:dyDescent="0.25">
      <c r="B118" s="278"/>
      <c r="C118" s="278"/>
      <c r="D118" s="278"/>
      <c r="E118" s="278"/>
      <c r="F118" s="278"/>
      <c r="G118" s="278"/>
      <c r="H118" s="278"/>
      <c r="I118" s="278"/>
      <c r="J118" s="278"/>
      <c r="K118" s="278"/>
      <c r="L118" s="278"/>
      <c r="M118" s="278"/>
      <c r="N118" s="278"/>
    </row>
    <row r="119" spans="1:14" s="284" customFormat="1" ht="20.100000000000001" customHeight="1" thickBot="1" x14ac:dyDescent="0.3">
      <c r="A119" s="260" t="s">
        <v>301</v>
      </c>
      <c r="B119" s="278"/>
      <c r="C119" s="278"/>
      <c r="D119" s="278"/>
      <c r="E119" s="278"/>
      <c r="F119" s="278"/>
      <c r="G119" s="278"/>
      <c r="H119" s="278"/>
      <c r="I119" s="278"/>
      <c r="J119" s="278"/>
      <c r="K119" s="278"/>
      <c r="L119" s="278"/>
      <c r="M119" s="278"/>
      <c r="N119" s="278"/>
    </row>
    <row r="120" spans="1:14" s="284" customFormat="1" ht="35.1" customHeight="1" thickTop="1" x14ac:dyDescent="0.25">
      <c r="B120" s="581"/>
      <c r="C120" s="582"/>
      <c r="D120" s="582"/>
      <c r="E120" s="582"/>
      <c r="F120" s="582"/>
      <c r="G120" s="582"/>
      <c r="H120" s="582"/>
      <c r="I120" s="582"/>
      <c r="J120" s="582"/>
      <c r="K120" s="582"/>
      <c r="L120" s="582"/>
      <c r="M120" s="582"/>
      <c r="N120" s="583"/>
    </row>
    <row r="121" spans="1:14" s="284" customFormat="1" ht="35.1" customHeight="1" x14ac:dyDescent="0.25">
      <c r="B121" s="584"/>
      <c r="C121" s="585"/>
      <c r="D121" s="585"/>
      <c r="E121" s="585"/>
      <c r="F121" s="585"/>
      <c r="G121" s="585"/>
      <c r="H121" s="585"/>
      <c r="I121" s="585"/>
      <c r="J121" s="585"/>
      <c r="K121" s="585"/>
      <c r="L121" s="585"/>
      <c r="M121" s="585"/>
      <c r="N121" s="586"/>
    </row>
    <row r="122" spans="1:14" s="284" customFormat="1" ht="35.1" customHeight="1" thickBot="1" x14ac:dyDescent="0.3">
      <c r="B122" s="587"/>
      <c r="C122" s="588"/>
      <c r="D122" s="588"/>
      <c r="E122" s="588"/>
      <c r="F122" s="588"/>
      <c r="G122" s="588"/>
      <c r="H122" s="588"/>
      <c r="I122" s="588"/>
      <c r="J122" s="588"/>
      <c r="K122" s="588"/>
      <c r="L122" s="588"/>
      <c r="M122" s="588"/>
      <c r="N122" s="589"/>
    </row>
    <row r="123" spans="1:14" s="284" customFormat="1" ht="9.9499999999999993" customHeight="1" thickTop="1" x14ac:dyDescent="0.25">
      <c r="B123" s="278"/>
      <c r="C123" s="278"/>
      <c r="D123" s="278"/>
      <c r="E123" s="278"/>
      <c r="F123" s="278"/>
      <c r="G123" s="278"/>
      <c r="H123" s="278"/>
      <c r="I123" s="278"/>
      <c r="J123" s="278"/>
      <c r="K123" s="278"/>
      <c r="L123" s="278"/>
      <c r="M123" s="278"/>
      <c r="N123" s="278"/>
    </row>
    <row r="124" spans="1:14" s="284" customFormat="1" ht="9.9499999999999993" customHeight="1" x14ac:dyDescent="0.25">
      <c r="B124" s="278"/>
      <c r="C124" s="278"/>
      <c r="D124" s="278"/>
      <c r="E124" s="278"/>
      <c r="F124" s="278"/>
      <c r="G124" s="278"/>
      <c r="H124" s="278"/>
      <c r="I124" s="278"/>
      <c r="J124" s="278"/>
      <c r="K124" s="278"/>
      <c r="L124" s="278"/>
      <c r="M124" s="278"/>
      <c r="N124" s="278"/>
    </row>
    <row r="125" spans="1:14" s="284" customFormat="1" ht="20.100000000000001" customHeight="1" x14ac:dyDescent="0.25">
      <c r="A125" s="260" t="s">
        <v>241</v>
      </c>
      <c r="B125" s="278"/>
      <c r="C125" s="278"/>
      <c r="D125" s="278"/>
      <c r="E125" s="408"/>
      <c r="F125" s="396"/>
      <c r="G125" s="278"/>
      <c r="H125" s="408"/>
      <c r="I125" s="278"/>
      <c r="J125" s="409"/>
      <c r="K125" s="296"/>
      <c r="L125" s="845"/>
      <c r="M125" s="845"/>
      <c r="N125" s="296"/>
    </row>
    <row r="126" spans="1:14" s="284" customFormat="1" ht="9.75" customHeight="1" x14ac:dyDescent="0.25">
      <c r="B126" s="278"/>
      <c r="C126" s="278"/>
      <c r="D126" s="278"/>
      <c r="E126" s="278"/>
      <c r="F126" s="278"/>
      <c r="G126" s="278"/>
      <c r="H126" s="278"/>
      <c r="I126" s="278"/>
      <c r="J126" s="278"/>
      <c r="K126" s="278"/>
      <c r="L126" s="278"/>
      <c r="M126" s="278"/>
      <c r="N126" s="278"/>
    </row>
    <row r="127" spans="1:14" s="284" customFormat="1" ht="20.100000000000001" customHeight="1" thickBot="1" x14ac:dyDescent="0.3">
      <c r="B127" s="278"/>
      <c r="C127" s="292">
        <v>2023</v>
      </c>
      <c r="D127" s="292">
        <v>2024</v>
      </c>
      <c r="E127" s="317">
        <v>2025</v>
      </c>
      <c r="F127" s="432"/>
      <c r="G127" s="306"/>
      <c r="H127" s="278"/>
      <c r="I127" s="278"/>
      <c r="J127" s="278"/>
      <c r="K127" s="278"/>
      <c r="L127" s="278"/>
      <c r="M127" s="278"/>
      <c r="N127" s="278"/>
    </row>
    <row r="128" spans="1:14" s="284" customFormat="1" ht="20.100000000000001" customHeight="1" thickTop="1" thickBot="1" x14ac:dyDescent="0.3">
      <c r="B128" s="433" t="s">
        <v>239</v>
      </c>
      <c r="C128" s="201">
        <f>IF('Fiche 3-1'!F142&gt;0,'Fiche 3-1'!F142,"")</f>
        <v>1</v>
      </c>
      <c r="D128" s="201" t="str">
        <f>IF('Fiche 3-1'!G142&gt;0,'Fiche 3-1'!G142,"")</f>
        <v/>
      </c>
      <c r="E128" s="222" t="str">
        <f>IF('Fiche 3-1'!H142&gt;0,'Fiche 3-1'!H142,"")</f>
        <v/>
      </c>
      <c r="F128" s="197">
        <f>SUM(C128:E128)</f>
        <v>1</v>
      </c>
      <c r="G128" s="187"/>
      <c r="H128" s="434"/>
      <c r="I128" s="278"/>
      <c r="J128" s="278"/>
      <c r="K128" s="278"/>
      <c r="L128" s="278"/>
      <c r="M128" s="278"/>
      <c r="N128" s="278"/>
    </row>
    <row r="129" spans="1:14" s="284" customFormat="1" ht="20.100000000000001" customHeight="1" thickTop="1" thickBot="1" x14ac:dyDescent="0.3">
      <c r="B129" s="433" t="s">
        <v>799</v>
      </c>
      <c r="C129" s="201" t="str">
        <f>IF('Fiche 6-1_2023'!I121&gt;0,'Fiche 6-1_2023'!I121,"")</f>
        <v/>
      </c>
      <c r="D129" s="446" t="str">
        <f>IF('Fiche 6-1_2024'!D129&lt;&gt;"",'Fiche 6-1_2024'!D129,"")</f>
        <v/>
      </c>
      <c r="E129" s="223"/>
      <c r="F129" s="197">
        <f t="shared" ref="F129:F131" si="0">SUM(C129:E129)</f>
        <v>0</v>
      </c>
      <c r="G129" s="187"/>
      <c r="H129" s="434"/>
      <c r="I129" s="278"/>
      <c r="J129" s="278"/>
      <c r="K129" s="278"/>
      <c r="L129" s="278"/>
      <c r="M129" s="278"/>
      <c r="N129" s="278"/>
    </row>
    <row r="130" spans="1:14" s="284" customFormat="1" ht="20.100000000000001" customHeight="1" thickTop="1" thickBot="1" x14ac:dyDescent="0.3">
      <c r="B130" s="435" t="s">
        <v>333</v>
      </c>
      <c r="C130" s="201" t="str">
        <f>IF('Fiche 6-1_2023'!K121&gt;0,'Fiche 6-1_2023'!K121,"")</f>
        <v/>
      </c>
      <c r="D130" s="446" t="str">
        <f>IF('Fiche 6-1_2024'!D130&lt;&gt;"",'Fiche 6-1_2024'!D130,"")</f>
        <v/>
      </c>
      <c r="E130" s="224"/>
      <c r="F130" s="197">
        <f t="shared" si="0"/>
        <v>0</v>
      </c>
      <c r="G130" s="187"/>
      <c r="H130" s="434"/>
      <c r="I130" s="278"/>
      <c r="J130" s="278"/>
      <c r="K130" s="278"/>
      <c r="L130" s="278"/>
      <c r="M130" s="278"/>
      <c r="N130" s="278"/>
    </row>
    <row r="131" spans="1:14" s="284" customFormat="1" ht="37.5" customHeight="1" thickTop="1" thickBot="1" x14ac:dyDescent="0.3">
      <c r="B131" s="436" t="s">
        <v>334</v>
      </c>
      <c r="C131" s="201" t="str">
        <f>IF('Fiche 6-1_2023'!N121&gt;0,'Fiche 6-1_2023'!N121,"")</f>
        <v/>
      </c>
      <c r="D131" s="446" t="str">
        <f>IF('Fiche 6-1_2024'!D131&lt;&gt;"",'Fiche 6-1_2024'!D131,"")</f>
        <v/>
      </c>
      <c r="E131" s="224"/>
      <c r="F131" s="197">
        <f t="shared" si="0"/>
        <v>0</v>
      </c>
      <c r="G131" s="187"/>
      <c r="H131" s="434"/>
      <c r="I131" s="278"/>
      <c r="J131" s="278"/>
      <c r="K131" s="278"/>
      <c r="L131" s="278"/>
      <c r="M131" s="278"/>
      <c r="N131" s="278"/>
    </row>
    <row r="132" spans="1:14" s="284" customFormat="1" ht="9.9499999999999993" customHeight="1" thickTop="1" x14ac:dyDescent="0.25">
      <c r="B132" s="278"/>
      <c r="C132" s="278"/>
      <c r="D132" s="278"/>
      <c r="E132" s="278"/>
      <c r="F132" s="278"/>
      <c r="G132" s="278"/>
      <c r="H132" s="278"/>
      <c r="I132" s="278"/>
      <c r="J132" s="278"/>
      <c r="K132" s="278"/>
      <c r="L132" s="278"/>
      <c r="M132" s="278"/>
      <c r="N132" s="278"/>
    </row>
    <row r="133" spans="1:14" s="284" customFormat="1" ht="9.9499999999999993" customHeight="1" x14ac:dyDescent="0.25">
      <c r="B133" s="278"/>
      <c r="C133" s="278"/>
      <c r="D133" s="278"/>
      <c r="E133" s="278"/>
      <c r="F133" s="278"/>
      <c r="G133" s="278"/>
      <c r="H133" s="278"/>
      <c r="I133" s="278"/>
      <c r="J133" s="278"/>
      <c r="K133" s="278"/>
      <c r="L133" s="278"/>
      <c r="M133" s="278"/>
      <c r="N133" s="278"/>
    </row>
    <row r="134" spans="1:14" s="284" customFormat="1" ht="20.100000000000001" customHeight="1" thickBot="1" x14ac:dyDescent="0.3">
      <c r="A134" s="410" t="s">
        <v>243</v>
      </c>
      <c r="B134" s="307"/>
      <c r="C134" s="307"/>
      <c r="D134" s="307"/>
      <c r="E134" s="307"/>
      <c r="F134" s="307"/>
      <c r="G134" s="307"/>
      <c r="H134" s="307"/>
      <c r="I134" s="307"/>
      <c r="J134" s="307"/>
      <c r="K134" s="278"/>
      <c r="L134" s="278"/>
      <c r="M134" s="278"/>
      <c r="N134" s="278"/>
    </row>
    <row r="135" spans="1:14" s="284" customFormat="1" ht="35.1" customHeight="1" thickTop="1" x14ac:dyDescent="0.25">
      <c r="A135" s="307"/>
      <c r="B135" s="581"/>
      <c r="C135" s="582"/>
      <c r="D135" s="582"/>
      <c r="E135" s="582"/>
      <c r="F135" s="582"/>
      <c r="G135" s="582"/>
      <c r="H135" s="582"/>
      <c r="I135" s="582"/>
      <c r="J135" s="582"/>
      <c r="K135" s="582"/>
      <c r="L135" s="582"/>
      <c r="M135" s="582"/>
      <c r="N135" s="583"/>
    </row>
    <row r="136" spans="1:14" s="284" customFormat="1" ht="35.1" customHeight="1" x14ac:dyDescent="0.25">
      <c r="A136" s="307"/>
      <c r="B136" s="584"/>
      <c r="C136" s="585"/>
      <c r="D136" s="585"/>
      <c r="E136" s="585"/>
      <c r="F136" s="585"/>
      <c r="G136" s="585"/>
      <c r="H136" s="585"/>
      <c r="I136" s="585"/>
      <c r="J136" s="585"/>
      <c r="K136" s="585"/>
      <c r="L136" s="585"/>
      <c r="M136" s="585"/>
      <c r="N136" s="586"/>
    </row>
    <row r="137" spans="1:14" ht="35.1" customHeight="1" thickBot="1" x14ac:dyDescent="0.25">
      <c r="A137" s="307"/>
      <c r="B137" s="587"/>
      <c r="C137" s="588"/>
      <c r="D137" s="588"/>
      <c r="E137" s="588"/>
      <c r="F137" s="588"/>
      <c r="G137" s="588"/>
      <c r="H137" s="588"/>
      <c r="I137" s="588"/>
      <c r="J137" s="588"/>
      <c r="K137" s="588"/>
      <c r="L137" s="588"/>
      <c r="M137" s="588"/>
      <c r="N137" s="589"/>
    </row>
    <row r="138" spans="1:14" s="283" customFormat="1" ht="20.100000000000001" customHeight="1" thickTop="1" x14ac:dyDescent="0.2">
      <c r="A138" s="307"/>
      <c r="B138" s="307"/>
      <c r="C138" s="307"/>
      <c r="D138" s="307"/>
      <c r="E138" s="307"/>
      <c r="F138" s="307"/>
      <c r="G138" s="307"/>
      <c r="H138" s="307"/>
      <c r="I138" s="307"/>
      <c r="J138" s="307"/>
      <c r="K138" s="239"/>
      <c r="L138" s="239"/>
      <c r="M138" s="239"/>
      <c r="N138" s="239"/>
    </row>
    <row r="139" spans="1:14" s="283" customFormat="1" ht="20.100000000000001" customHeight="1" x14ac:dyDescent="0.2">
      <c r="A139" s="260" t="s">
        <v>321</v>
      </c>
      <c r="B139" s="239"/>
      <c r="C139" s="239"/>
      <c r="D139" s="239"/>
      <c r="E139" s="239"/>
      <c r="F139" s="239"/>
      <c r="G139" s="239"/>
      <c r="H139" s="239"/>
      <c r="I139" s="239"/>
      <c r="J139" s="239"/>
      <c r="K139" s="239"/>
      <c r="L139" s="239"/>
      <c r="M139" s="239"/>
      <c r="N139" s="239"/>
    </row>
    <row r="140" spans="1:14" s="283" customFormat="1" ht="9.9499999999999993" customHeight="1" x14ac:dyDescent="0.2">
      <c r="A140" s="239"/>
      <c r="B140" s="239"/>
      <c r="C140" s="239"/>
      <c r="D140" s="239"/>
      <c r="E140" s="239"/>
      <c r="F140" s="239"/>
      <c r="G140" s="239"/>
      <c r="H140" s="239"/>
      <c r="I140" s="239"/>
      <c r="J140" s="239"/>
      <c r="K140" s="239"/>
      <c r="L140" s="239"/>
      <c r="M140" s="239"/>
      <c r="N140" s="239"/>
    </row>
    <row r="141" spans="1:14" s="283" customFormat="1" ht="29.25" customHeight="1" thickBot="1" x14ac:dyDescent="0.25">
      <c r="A141" s="239"/>
      <c r="B141" s="307"/>
      <c r="C141" s="307"/>
      <c r="D141" s="600" t="s">
        <v>314</v>
      </c>
      <c r="E141" s="600"/>
      <c r="F141" s="600" t="s">
        <v>320</v>
      </c>
      <c r="G141" s="600"/>
      <c r="H141" s="600" t="s">
        <v>315</v>
      </c>
      <c r="I141" s="600"/>
      <c r="J141" s="800" t="s">
        <v>232</v>
      </c>
      <c r="K141" s="801"/>
      <c r="L141" s="801"/>
      <c r="M141" s="801"/>
      <c r="N141" s="802"/>
    </row>
    <row r="142" spans="1:14" s="283" customFormat="1" ht="35.1" customHeight="1" thickTop="1" thickBot="1" x14ac:dyDescent="0.25">
      <c r="A142" s="239"/>
      <c r="B142" s="744"/>
      <c r="C142" s="744"/>
      <c r="D142" s="739">
        <f>IF('Fiche 3-1'!D189&lt;&gt;"",'Fiche 3-1'!D189,"")</f>
        <v>1</v>
      </c>
      <c r="E142" s="739"/>
      <c r="F142" s="739" t="str">
        <f>IF('Fiche 3-1'!G189&lt;&gt;"",'Fiche 3-1'!G189,"")</f>
        <v/>
      </c>
      <c r="G142" s="739"/>
      <c r="H142" s="614"/>
      <c r="I142" s="577"/>
      <c r="J142" s="578"/>
      <c r="K142" s="579"/>
      <c r="L142" s="579"/>
      <c r="M142" s="579"/>
      <c r="N142" s="580"/>
    </row>
    <row r="143" spans="1:14" s="283" customFormat="1" ht="35.1" customHeight="1" thickTop="1" thickBot="1" x14ac:dyDescent="0.25">
      <c r="A143" s="239"/>
      <c r="B143" s="744"/>
      <c r="C143" s="745"/>
      <c r="D143" s="739">
        <f>IF('Fiche 3-1'!D190&lt;&gt;"",'Fiche 3-1'!D190,"")</f>
        <v>2</v>
      </c>
      <c r="E143" s="739"/>
      <c r="F143" s="739" t="str">
        <f>IF('Fiche 3-1'!G190&lt;&gt;"",'Fiche 3-1'!G190,"")</f>
        <v/>
      </c>
      <c r="G143" s="739"/>
      <c r="H143" s="614"/>
      <c r="I143" s="577"/>
      <c r="J143" s="578"/>
      <c r="K143" s="579"/>
      <c r="L143" s="579"/>
      <c r="M143" s="579"/>
      <c r="N143" s="580"/>
    </row>
    <row r="144" spans="1:14" s="283" customFormat="1" ht="35.1" customHeight="1" thickTop="1" thickBot="1" x14ac:dyDescent="0.25">
      <c r="A144" s="239"/>
      <c r="B144" s="744"/>
      <c r="C144" s="745"/>
      <c r="D144" s="739">
        <f>IF('Fiche 3-1'!D191&lt;&gt;"",'Fiche 3-1'!D191,"")</f>
        <v>3</v>
      </c>
      <c r="E144" s="739"/>
      <c r="F144" s="739" t="str">
        <f>IF('Fiche 3-1'!G191&lt;&gt;"",'Fiche 3-1'!G191,"")</f>
        <v/>
      </c>
      <c r="G144" s="739"/>
      <c r="H144" s="614"/>
      <c r="I144" s="577"/>
      <c r="J144" s="578"/>
      <c r="K144" s="579"/>
      <c r="L144" s="579"/>
      <c r="M144" s="579"/>
      <c r="N144" s="580"/>
    </row>
    <row r="145" spans="1:14" s="277" customFormat="1" ht="9" customHeight="1" thickTop="1" x14ac:dyDescent="0.2">
      <c r="A145" s="239"/>
      <c r="B145" s="278"/>
      <c r="C145" s="411"/>
      <c r="D145" s="275"/>
      <c r="E145" s="275"/>
      <c r="F145" s="275"/>
      <c r="G145" s="275"/>
      <c r="H145" s="275"/>
      <c r="I145" s="275"/>
      <c r="J145" s="275"/>
      <c r="K145" s="275"/>
      <c r="L145" s="311"/>
      <c r="M145" s="239"/>
      <c r="N145" s="239"/>
    </row>
    <row r="146" spans="1:14" s="283" customFormat="1" ht="9.9499999999999993" customHeight="1" x14ac:dyDescent="0.2">
      <c r="A146" s="412" t="s">
        <v>312</v>
      </c>
      <c r="B146" s="309"/>
      <c r="C146" s="309"/>
      <c r="D146" s="310"/>
      <c r="E146" s="310"/>
      <c r="F146" s="310"/>
      <c r="G146" s="310"/>
      <c r="H146" s="310"/>
      <c r="I146" s="310"/>
      <c r="J146" s="311"/>
      <c r="K146" s="311"/>
      <c r="L146" s="311"/>
      <c r="M146" s="239"/>
      <c r="N146" s="239"/>
    </row>
    <row r="147" spans="1:14" s="283" customFormat="1" ht="9.9499999999999993" customHeight="1" x14ac:dyDescent="0.2">
      <c r="A147" s="239"/>
      <c r="B147" s="309"/>
      <c r="C147" s="309"/>
      <c r="D147" s="310"/>
      <c r="E147" s="310"/>
      <c r="F147" s="310"/>
      <c r="G147" s="310"/>
      <c r="H147" s="310"/>
      <c r="I147" s="310"/>
      <c r="J147" s="311"/>
      <c r="K147" s="311"/>
      <c r="L147" s="311"/>
      <c r="M147" s="239"/>
      <c r="N147" s="239"/>
    </row>
    <row r="148" spans="1:14" s="283" customFormat="1" ht="9.9499999999999993" customHeight="1" x14ac:dyDescent="0.2">
      <c r="A148" s="239"/>
      <c r="B148" s="309"/>
      <c r="C148" s="309"/>
      <c r="D148" s="310"/>
      <c r="E148" s="310"/>
      <c r="F148" s="310"/>
      <c r="G148" s="310"/>
      <c r="H148" s="310"/>
      <c r="I148" s="310"/>
      <c r="J148" s="311"/>
      <c r="K148" s="311"/>
      <c r="L148" s="311"/>
      <c r="M148" s="239"/>
      <c r="N148" s="239"/>
    </row>
    <row r="149" spans="1:14" s="284" customFormat="1" ht="20.100000000000001" customHeight="1" x14ac:dyDescent="0.25">
      <c r="A149" s="246" t="s">
        <v>345</v>
      </c>
      <c r="B149" s="275"/>
      <c r="C149" s="275"/>
      <c r="D149" s="278"/>
      <c r="E149" s="408" t="str">
        <f>IF('Fiche 3-1'!F169&gt;0,'Fiche 3-1'!F169,"")</f>
        <v/>
      </c>
      <c r="F149" s="396"/>
      <c r="G149" s="278"/>
      <c r="H149" s="408"/>
      <c r="I149" s="278"/>
      <c r="J149" s="409"/>
      <c r="K149" s="184"/>
      <c r="L149" s="275"/>
      <c r="M149" s="275"/>
      <c r="N149" s="275"/>
    </row>
    <row r="150" spans="1:14" s="284" customFormat="1" ht="20.100000000000001" customHeight="1" x14ac:dyDescent="0.25">
      <c r="A150" s="246"/>
      <c r="B150" s="275"/>
      <c r="C150" s="275"/>
      <c r="D150" s="275"/>
      <c r="E150" s="184"/>
      <c r="F150" s="275"/>
      <c r="G150" s="246"/>
      <c r="H150" s="275"/>
      <c r="I150" s="275"/>
      <c r="J150" s="409"/>
      <c r="K150" s="184"/>
      <c r="L150" s="275"/>
      <c r="M150" s="275"/>
      <c r="N150" s="275"/>
    </row>
    <row r="151" spans="1:14" s="284" customFormat="1" ht="20.100000000000001" customHeight="1" thickBot="1" x14ac:dyDescent="0.3">
      <c r="A151" s="246"/>
      <c r="B151" s="278"/>
      <c r="C151" s="292">
        <v>2023</v>
      </c>
      <c r="D151" s="292">
        <v>2024</v>
      </c>
      <c r="E151" s="292">
        <v>2025</v>
      </c>
      <c r="F151" s="306"/>
      <c r="G151" s="306"/>
      <c r="H151" s="275"/>
      <c r="I151" s="275"/>
      <c r="J151" s="409"/>
      <c r="K151" s="184"/>
      <c r="L151" s="275"/>
      <c r="M151" s="275"/>
      <c r="N151" s="275"/>
    </row>
    <row r="152" spans="1:14" s="284" customFormat="1" ht="20.100000000000001" customHeight="1" thickTop="1" thickBot="1" x14ac:dyDescent="0.3">
      <c r="A152" s="246"/>
      <c r="B152" s="437" t="s">
        <v>239</v>
      </c>
      <c r="C152" s="198" t="str">
        <f>IF('Fiche 3-1'!F169&gt;0,'Fiche 3-1'!F169,"")</f>
        <v/>
      </c>
      <c r="D152" s="198" t="str">
        <f>IF('Fiche 3-1'!G169&gt;0,'Fiche 3-1'!G169,"")</f>
        <v/>
      </c>
      <c r="E152" s="199" t="str">
        <f>IF('Fiche 3-1'!H169&gt;0,'Fiche 3-1'!H169,"")</f>
        <v/>
      </c>
      <c r="F152" s="184">
        <f>SUM(C152:E152)</f>
        <v>0</v>
      </c>
      <c r="G152" s="187"/>
      <c r="H152" s="315"/>
      <c r="I152" s="275"/>
      <c r="J152" s="409"/>
      <c r="K152" s="184"/>
      <c r="L152" s="275"/>
      <c r="M152" s="275"/>
      <c r="N152" s="275"/>
    </row>
    <row r="153" spans="1:14" s="284" customFormat="1" ht="20.100000000000001" customHeight="1" thickTop="1" thickBot="1" x14ac:dyDescent="0.3">
      <c r="A153" s="246"/>
      <c r="B153" s="437" t="s">
        <v>799</v>
      </c>
      <c r="C153" s="198"/>
      <c r="D153" s="447" t="str">
        <f>IF('Fiche 6-1_2024'!D153&lt;&gt;"",'Fiche 6-1_2024'!D153,"")</f>
        <v/>
      </c>
      <c r="E153" s="200"/>
      <c r="F153" s="184">
        <f>SUM(C153:E153)</f>
        <v>0</v>
      </c>
      <c r="G153" s="187"/>
      <c r="H153" s="315"/>
      <c r="I153" s="275"/>
      <c r="J153" s="409"/>
      <c r="K153" s="184"/>
      <c r="L153" s="275"/>
      <c r="M153" s="275"/>
      <c r="N153" s="275"/>
    </row>
    <row r="154" spans="1:14" s="284" customFormat="1" ht="20.100000000000001" customHeight="1" thickTop="1" x14ac:dyDescent="0.25">
      <c r="A154" s="246"/>
      <c r="B154" s="275"/>
      <c r="C154" s="275"/>
      <c r="D154" s="275"/>
      <c r="E154" s="275"/>
      <c r="F154" s="275"/>
      <c r="G154" s="246"/>
      <c r="H154" s="275"/>
      <c r="I154" s="275"/>
      <c r="J154" s="409"/>
      <c r="K154" s="184"/>
      <c r="L154" s="275"/>
      <c r="M154" s="275"/>
      <c r="N154" s="275"/>
    </row>
    <row r="155" spans="1:14" ht="9.9499999999999993" customHeight="1" thickBot="1" x14ac:dyDescent="0.25"/>
    <row r="156" spans="1:14" s="283" customFormat="1" ht="20.100000000000001" hidden="1" customHeight="1" x14ac:dyDescent="0.2">
      <c r="A156" s="260" t="s">
        <v>276</v>
      </c>
      <c r="B156" s="239"/>
      <c r="C156" s="239"/>
      <c r="D156" s="239"/>
      <c r="E156" s="239"/>
      <c r="F156" s="239"/>
      <c r="G156" s="239"/>
      <c r="H156" s="239"/>
      <c r="I156" s="239"/>
      <c r="J156" s="239"/>
      <c r="K156" s="239"/>
      <c r="L156" s="239"/>
      <c r="M156" s="239"/>
      <c r="N156" s="239"/>
    </row>
    <row r="157" spans="1:14" s="283" customFormat="1" ht="20.100000000000001" hidden="1" customHeight="1" x14ac:dyDescent="0.2">
      <c r="A157" s="413"/>
      <c r="B157" s="812"/>
      <c r="C157" s="747"/>
      <c r="D157" s="747"/>
      <c r="E157" s="747"/>
      <c r="F157" s="747"/>
      <c r="G157" s="747"/>
      <c r="H157" s="747"/>
      <c r="I157" s="747"/>
      <c r="J157" s="748"/>
      <c r="K157" s="239"/>
      <c r="L157" s="239"/>
      <c r="M157" s="239"/>
      <c r="N157" s="239"/>
    </row>
    <row r="158" spans="1:14" s="283" customFormat="1" ht="20.100000000000001" hidden="1" customHeight="1" x14ac:dyDescent="0.2">
      <c r="A158" s="239"/>
      <c r="B158" s="239"/>
      <c r="C158" s="239"/>
      <c r="D158" s="239"/>
      <c r="E158" s="239"/>
      <c r="F158" s="239"/>
      <c r="G158" s="239"/>
      <c r="H158" s="239"/>
      <c r="I158" s="239"/>
      <c r="J158" s="239"/>
      <c r="K158" s="239"/>
      <c r="L158" s="239"/>
      <c r="M158" s="239"/>
      <c r="N158" s="239"/>
    </row>
    <row r="159" spans="1:14" s="283" customFormat="1" ht="35.1" customHeight="1" thickTop="1" x14ac:dyDescent="0.2">
      <c r="A159" s="246" t="s">
        <v>346</v>
      </c>
      <c r="B159" s="246"/>
      <c r="C159" s="246"/>
      <c r="D159" s="239"/>
      <c r="E159" s="813"/>
      <c r="F159" s="814"/>
      <c r="G159" s="814"/>
      <c r="H159" s="814"/>
      <c r="I159" s="814"/>
      <c r="J159" s="814"/>
      <c r="K159" s="814"/>
      <c r="L159" s="814"/>
      <c r="M159" s="814"/>
      <c r="N159" s="815"/>
    </row>
    <row r="160" spans="1:14" s="283" customFormat="1" ht="35.1" customHeight="1" x14ac:dyDescent="0.2">
      <c r="A160" s="239"/>
      <c r="B160" s="239"/>
      <c r="C160" s="239"/>
      <c r="D160" s="239"/>
      <c r="E160" s="816"/>
      <c r="F160" s="817"/>
      <c r="G160" s="817"/>
      <c r="H160" s="817"/>
      <c r="I160" s="817"/>
      <c r="J160" s="817"/>
      <c r="K160" s="817"/>
      <c r="L160" s="817"/>
      <c r="M160" s="817"/>
      <c r="N160" s="818"/>
    </row>
    <row r="161" spans="1:15" s="283" customFormat="1" ht="35.1" customHeight="1" thickBot="1" x14ac:dyDescent="0.25">
      <c r="A161" s="239"/>
      <c r="B161" s="239"/>
      <c r="C161" s="239"/>
      <c r="D161" s="239"/>
      <c r="E161" s="819"/>
      <c r="F161" s="820"/>
      <c r="G161" s="820"/>
      <c r="H161" s="820"/>
      <c r="I161" s="820"/>
      <c r="J161" s="820"/>
      <c r="K161" s="820"/>
      <c r="L161" s="820"/>
      <c r="M161" s="820"/>
      <c r="N161" s="821"/>
    </row>
    <row r="162" spans="1:15" s="283" customFormat="1" ht="9.9499999999999993" customHeight="1" x14ac:dyDescent="0.2">
      <c r="A162" s="239"/>
      <c r="B162" s="309"/>
      <c r="C162" s="309"/>
      <c r="D162" s="310"/>
      <c r="E162" s="310"/>
      <c r="F162" s="310"/>
      <c r="G162" s="310"/>
      <c r="H162" s="310"/>
      <c r="I162" s="310"/>
      <c r="J162" s="311"/>
      <c r="K162" s="311"/>
      <c r="L162" s="311"/>
      <c r="M162" s="239"/>
      <c r="N162" s="239"/>
    </row>
    <row r="163" spans="1:15" ht="9.9499999999999993" customHeight="1" x14ac:dyDescent="0.2"/>
    <row r="164" spans="1:15" ht="14.25" x14ac:dyDescent="0.2">
      <c r="A164" s="288"/>
      <c r="B164" s="288"/>
      <c r="C164" s="288"/>
      <c r="D164" s="288"/>
      <c r="E164" s="288"/>
      <c r="F164" s="288"/>
      <c r="G164" s="288"/>
      <c r="H164" s="288"/>
      <c r="I164" s="288"/>
      <c r="J164" s="288"/>
      <c r="K164" s="288"/>
      <c r="L164" s="288"/>
      <c r="M164" s="288"/>
      <c r="N164" s="288"/>
      <c r="O164" s="252"/>
    </row>
    <row r="165" spans="1:15" ht="14.25" x14ac:dyDescent="0.2">
      <c r="A165" s="289" t="s">
        <v>184</v>
      </c>
      <c r="B165" s="288"/>
      <c r="C165" s="288"/>
      <c r="D165" s="740" t="str">
        <f>IF('Fiche 3-1'!E197&lt;&gt;"",'Fiche 3-1'!E197,"")</f>
        <v/>
      </c>
      <c r="E165" s="741"/>
      <c r="F165" s="741"/>
      <c r="G165" s="741"/>
      <c r="H165" s="741"/>
      <c r="I165" s="741"/>
      <c r="J165" s="741"/>
      <c r="K165" s="741"/>
      <c r="L165" s="741"/>
      <c r="M165" s="742"/>
      <c r="N165" s="288"/>
      <c r="O165" s="252"/>
    </row>
    <row r="166" spans="1:15" ht="14.25" x14ac:dyDescent="0.2">
      <c r="A166" s="288"/>
      <c r="B166" s="288"/>
      <c r="C166" s="288"/>
      <c r="D166" s="288"/>
      <c r="E166" s="288"/>
      <c r="F166" s="288"/>
      <c r="G166" s="288"/>
      <c r="H166" s="288"/>
      <c r="I166" s="288"/>
      <c r="J166" s="288"/>
      <c r="K166" s="288"/>
      <c r="L166" s="288"/>
      <c r="M166" s="288"/>
      <c r="N166" s="288"/>
      <c r="O166" s="252"/>
    </row>
    <row r="167" spans="1:15" ht="14.25" x14ac:dyDescent="0.2">
      <c r="A167" s="252"/>
      <c r="B167" s="252"/>
      <c r="C167" s="252"/>
      <c r="D167" s="252"/>
      <c r="E167" s="252"/>
      <c r="F167" s="252"/>
      <c r="G167" s="252"/>
      <c r="H167" s="252"/>
      <c r="I167" s="252"/>
      <c r="J167" s="252"/>
      <c r="K167" s="252"/>
      <c r="L167" s="252"/>
      <c r="M167" s="252"/>
      <c r="N167" s="252"/>
      <c r="O167" s="252"/>
    </row>
    <row r="168" spans="1:15" s="277" customFormat="1" ht="50.1" customHeight="1" x14ac:dyDescent="0.2">
      <c r="A168" s="246" t="s">
        <v>17</v>
      </c>
      <c r="B168" s="743" t="str">
        <f>IF('Fiche 3-1'!C200&lt;&gt;"",'Fiche 3-1'!C200,"")</f>
        <v/>
      </c>
      <c r="C168" s="743"/>
      <c r="D168" s="743"/>
      <c r="E168" s="743"/>
      <c r="F168" s="743"/>
      <c r="G168" s="743"/>
      <c r="H168" s="743"/>
      <c r="I168" s="743"/>
      <c r="J168" s="743"/>
      <c r="K168" s="743"/>
      <c r="L168" s="743"/>
      <c r="M168" s="743"/>
      <c r="N168" s="743"/>
      <c r="O168" s="320"/>
    </row>
    <row r="169" spans="1:15" ht="9.9499999999999993" customHeight="1" x14ac:dyDescent="0.2">
      <c r="A169" s="246"/>
      <c r="B169" s="249"/>
      <c r="C169" s="249"/>
      <c r="D169" s="249"/>
      <c r="E169" s="249"/>
      <c r="F169" s="249"/>
      <c r="G169" s="249"/>
      <c r="H169" s="249"/>
      <c r="I169" s="249"/>
      <c r="J169" s="249"/>
      <c r="K169" s="249"/>
      <c r="L169" s="249"/>
      <c r="M169" s="249"/>
      <c r="N169" s="249"/>
    </row>
    <row r="170" spans="1:15" x14ac:dyDescent="0.2">
      <c r="A170" s="262"/>
      <c r="B170" s="291"/>
      <c r="C170" s="249"/>
    </row>
    <row r="171" spans="1:15" ht="30" customHeight="1" thickBot="1" x14ac:dyDescent="0.25">
      <c r="E171" s="292">
        <v>2023</v>
      </c>
      <c r="F171" s="292">
        <v>2024</v>
      </c>
      <c r="G171" s="317">
        <v>2025</v>
      </c>
      <c r="H171" s="432"/>
      <c r="I171" s="306"/>
      <c r="J171" s="277"/>
    </row>
    <row r="172" spans="1:15" ht="20.100000000000001" customHeight="1" thickTop="1" thickBot="1" x14ac:dyDescent="0.25">
      <c r="B172" s="846" t="s">
        <v>74</v>
      </c>
      <c r="C172" s="846"/>
      <c r="D172" s="846"/>
      <c r="E172" s="198">
        <f>IF('Fiche 3-1'!E218&gt;0,'Fiche 3-1'!E218,"")</f>
        <v>2</v>
      </c>
      <c r="F172" s="198" t="str">
        <f>IF('Fiche 3-1'!F218&gt;0,'Fiche 3-1'!F218,"")</f>
        <v/>
      </c>
      <c r="G172" s="220" t="str">
        <f>IF('Fiche 3-1'!G218&gt;0,'Fiche 3-1'!G218,"")</f>
        <v/>
      </c>
      <c r="H172" s="196">
        <f>SUM(E172:G172)</f>
        <v>2</v>
      </c>
      <c r="I172" s="186"/>
      <c r="J172" s="396"/>
    </row>
    <row r="173" spans="1:15" ht="20.100000000000001" customHeight="1" thickTop="1" thickBot="1" x14ac:dyDescent="0.25">
      <c r="A173" s="262"/>
      <c r="B173" s="846" t="s">
        <v>797</v>
      </c>
      <c r="C173" s="846"/>
      <c r="D173" s="847"/>
      <c r="E173" s="448" t="str">
        <f>IF('Fiche 6-1_2023'!H155&gt;0,'Fiche 6-1_2023'!H155,"")</f>
        <v/>
      </c>
      <c r="F173" s="449">
        <f>IF('Fiche 6-1_2024'!F173&lt;&gt;"",'Fiche 6-1_2024'!F173,"")</f>
        <v>5</v>
      </c>
      <c r="G173" s="225"/>
      <c r="H173" s="450"/>
      <c r="I173" s="277"/>
      <c r="J173" s="396"/>
    </row>
    <row r="174" spans="1:15" ht="20.100000000000001" customHeight="1" thickTop="1" x14ac:dyDescent="0.2">
      <c r="A174" s="262"/>
      <c r="B174" s="311"/>
      <c r="C174" s="277"/>
      <c r="D174" s="406"/>
      <c r="E174" s="181"/>
      <c r="F174" s="277"/>
      <c r="G174" s="299"/>
    </row>
    <row r="175" spans="1:15" ht="20.100000000000001" customHeight="1" x14ac:dyDescent="0.2">
      <c r="A175" s="262"/>
      <c r="B175" s="311"/>
      <c r="C175" s="277"/>
      <c r="D175" s="406"/>
      <c r="E175" s="181"/>
      <c r="F175" s="277"/>
      <c r="G175" s="299"/>
    </row>
    <row r="176" spans="1:15" ht="20.100000000000001" customHeight="1" thickBot="1" x14ac:dyDescent="0.25">
      <c r="A176" s="397" t="s">
        <v>240</v>
      </c>
      <c r="B176" s="311"/>
      <c r="C176" s="277"/>
      <c r="D176" s="277"/>
      <c r="E176" s="277"/>
      <c r="F176" s="277"/>
    </row>
    <row r="177" spans="1:14" ht="30" customHeight="1" thickTop="1" x14ac:dyDescent="0.2">
      <c r="A177" s="297"/>
      <c r="B177" s="581"/>
      <c r="C177" s="582"/>
      <c r="D177" s="582"/>
      <c r="E177" s="582"/>
      <c r="F177" s="582"/>
      <c r="G177" s="582"/>
      <c r="H177" s="582"/>
      <c r="I177" s="582"/>
      <c r="J177" s="582"/>
      <c r="K177" s="582"/>
      <c r="L177" s="582"/>
      <c r="M177" s="582"/>
      <c r="N177" s="583"/>
    </row>
    <row r="178" spans="1:14" ht="30" customHeight="1" x14ac:dyDescent="0.2">
      <c r="B178" s="584"/>
      <c r="C178" s="585"/>
      <c r="D178" s="585"/>
      <c r="E178" s="585"/>
      <c r="F178" s="585"/>
      <c r="G178" s="585"/>
      <c r="H178" s="585"/>
      <c r="I178" s="585"/>
      <c r="J178" s="585"/>
      <c r="K178" s="585"/>
      <c r="L178" s="585"/>
      <c r="M178" s="585"/>
      <c r="N178" s="586"/>
    </row>
    <row r="179" spans="1:14" ht="30" customHeight="1" thickBot="1" x14ac:dyDescent="0.25">
      <c r="B179" s="587"/>
      <c r="C179" s="588"/>
      <c r="D179" s="588"/>
      <c r="E179" s="588"/>
      <c r="F179" s="588"/>
      <c r="G179" s="588"/>
      <c r="H179" s="588"/>
      <c r="I179" s="588"/>
      <c r="J179" s="588"/>
      <c r="K179" s="588"/>
      <c r="L179" s="588"/>
      <c r="M179" s="588"/>
      <c r="N179" s="589"/>
    </row>
    <row r="180" spans="1:14" ht="9.9499999999999993" customHeight="1" thickTop="1" thickBot="1" x14ac:dyDescent="0.25">
      <c r="B180" s="298"/>
      <c r="C180" s="298"/>
      <c r="D180" s="298"/>
      <c r="E180" s="298"/>
      <c r="F180" s="298"/>
      <c r="G180" s="298"/>
      <c r="H180" s="298"/>
      <c r="I180" s="298"/>
      <c r="J180" s="298"/>
      <c r="K180" s="298"/>
      <c r="L180" s="298"/>
      <c r="M180" s="298"/>
      <c r="N180" s="298"/>
    </row>
    <row r="181" spans="1:14" ht="20.100000000000001" customHeight="1" thickTop="1" thickBot="1" x14ac:dyDescent="0.25">
      <c r="A181" s="246" t="s">
        <v>18</v>
      </c>
      <c r="D181" s="407" t="str">
        <f>IF('Fiche 3-1'!E222&lt;&gt;"",'Fiche 3-1'!E222,"")</f>
        <v/>
      </c>
      <c r="G181" s="246" t="s">
        <v>19</v>
      </c>
      <c r="I181" s="21"/>
    </row>
    <row r="182" spans="1:14" ht="9.9499999999999993" customHeight="1" thickTop="1" x14ac:dyDescent="0.2"/>
    <row r="183" spans="1:14" ht="13.5" thickBot="1" x14ac:dyDescent="0.25">
      <c r="A183" s="262" t="s">
        <v>20</v>
      </c>
    </row>
    <row r="184" spans="1:14" ht="35.1" customHeight="1" thickTop="1" x14ac:dyDescent="0.2">
      <c r="B184" s="581"/>
      <c r="C184" s="582"/>
      <c r="D184" s="582"/>
      <c r="E184" s="582"/>
      <c r="F184" s="582"/>
      <c r="G184" s="582"/>
      <c r="H184" s="582"/>
      <c r="I184" s="582"/>
      <c r="J184" s="582"/>
      <c r="K184" s="582"/>
      <c r="L184" s="582"/>
      <c r="M184" s="582"/>
      <c r="N184" s="583"/>
    </row>
    <row r="185" spans="1:14" ht="35.1" customHeight="1" x14ac:dyDescent="0.2">
      <c r="B185" s="584"/>
      <c r="C185" s="585"/>
      <c r="D185" s="585"/>
      <c r="E185" s="585"/>
      <c r="F185" s="585"/>
      <c r="G185" s="585"/>
      <c r="H185" s="585"/>
      <c r="I185" s="585"/>
      <c r="J185" s="585"/>
      <c r="K185" s="585"/>
      <c r="L185" s="585"/>
      <c r="M185" s="585"/>
      <c r="N185" s="586"/>
    </row>
    <row r="186" spans="1:14" s="255" customFormat="1" ht="35.1" customHeight="1" thickBot="1" x14ac:dyDescent="0.3">
      <c r="B186" s="587"/>
      <c r="C186" s="588"/>
      <c r="D186" s="588"/>
      <c r="E186" s="588"/>
      <c r="F186" s="588"/>
      <c r="G186" s="588"/>
      <c r="H186" s="588"/>
      <c r="I186" s="588"/>
      <c r="J186" s="588"/>
      <c r="K186" s="588"/>
      <c r="L186" s="588"/>
      <c r="M186" s="588"/>
      <c r="N186" s="589"/>
    </row>
    <row r="187" spans="1:14" s="284" customFormat="1" ht="9.9499999999999993" customHeight="1" thickTop="1" x14ac:dyDescent="0.25">
      <c r="B187" s="278"/>
      <c r="C187" s="278"/>
      <c r="D187" s="278"/>
      <c r="E187" s="278"/>
      <c r="F187" s="278"/>
      <c r="G187" s="278"/>
      <c r="H187" s="278"/>
      <c r="I187" s="278"/>
      <c r="J187" s="278"/>
      <c r="K187" s="278"/>
      <c r="L187" s="278"/>
      <c r="M187" s="278"/>
      <c r="N187" s="278"/>
    </row>
    <row r="188" spans="1:14" s="284" customFormat="1" ht="20.100000000000001" customHeight="1" thickBot="1" x14ac:dyDescent="0.3">
      <c r="A188" s="260" t="s">
        <v>301</v>
      </c>
      <c r="B188" s="278"/>
      <c r="C188" s="278"/>
      <c r="D188" s="278"/>
      <c r="E188" s="278"/>
      <c r="F188" s="278"/>
      <c r="G188" s="278"/>
      <c r="H188" s="278"/>
      <c r="I188" s="278"/>
      <c r="J188" s="278"/>
      <c r="K188" s="278"/>
      <c r="L188" s="278"/>
      <c r="M188" s="278"/>
      <c r="N188" s="278"/>
    </row>
    <row r="189" spans="1:14" s="284" customFormat="1" ht="35.1" customHeight="1" thickTop="1" x14ac:dyDescent="0.25">
      <c r="B189" s="581"/>
      <c r="C189" s="582"/>
      <c r="D189" s="582"/>
      <c r="E189" s="582"/>
      <c r="F189" s="582"/>
      <c r="G189" s="582"/>
      <c r="H189" s="582"/>
      <c r="I189" s="582"/>
      <c r="J189" s="582"/>
      <c r="K189" s="582"/>
      <c r="L189" s="582"/>
      <c r="M189" s="582"/>
      <c r="N189" s="583"/>
    </row>
    <row r="190" spans="1:14" s="284" customFormat="1" ht="35.1" customHeight="1" x14ac:dyDescent="0.25">
      <c r="B190" s="584"/>
      <c r="C190" s="585"/>
      <c r="D190" s="585"/>
      <c r="E190" s="585"/>
      <c r="F190" s="585"/>
      <c r="G190" s="585"/>
      <c r="H190" s="585"/>
      <c r="I190" s="585"/>
      <c r="J190" s="585"/>
      <c r="K190" s="585"/>
      <c r="L190" s="585"/>
      <c r="M190" s="585"/>
      <c r="N190" s="586"/>
    </row>
    <row r="191" spans="1:14" s="284" customFormat="1" ht="35.1" customHeight="1" thickBot="1" x14ac:dyDescent="0.3">
      <c r="B191" s="587"/>
      <c r="C191" s="588"/>
      <c r="D191" s="588"/>
      <c r="E191" s="588"/>
      <c r="F191" s="588"/>
      <c r="G191" s="588"/>
      <c r="H191" s="588"/>
      <c r="I191" s="588"/>
      <c r="J191" s="588"/>
      <c r="K191" s="588"/>
      <c r="L191" s="588"/>
      <c r="M191" s="588"/>
      <c r="N191" s="589"/>
    </row>
    <row r="192" spans="1:14" s="284" customFormat="1" ht="9.9499999999999993" customHeight="1" thickTop="1" x14ac:dyDescent="0.25">
      <c r="B192" s="278"/>
      <c r="C192" s="278"/>
      <c r="D192" s="278"/>
      <c r="E192" s="278"/>
      <c r="F192" s="278"/>
      <c r="G192" s="278"/>
      <c r="H192" s="278"/>
      <c r="I192" s="278"/>
      <c r="J192" s="278"/>
      <c r="K192" s="278"/>
      <c r="L192" s="278"/>
      <c r="M192" s="278"/>
      <c r="N192" s="278"/>
    </row>
    <row r="193" spans="1:14" s="284" customFormat="1" ht="9.9499999999999993" customHeight="1" x14ac:dyDescent="0.25">
      <c r="B193" s="278"/>
      <c r="C193" s="278"/>
      <c r="D193" s="278"/>
      <c r="E193" s="278"/>
      <c r="F193" s="278"/>
      <c r="G193" s="278"/>
      <c r="H193" s="278"/>
      <c r="I193" s="278"/>
      <c r="J193" s="278"/>
      <c r="K193" s="278"/>
      <c r="L193" s="278"/>
      <c r="M193" s="278"/>
      <c r="N193" s="278"/>
    </row>
    <row r="194" spans="1:14" s="284" customFormat="1" ht="20.100000000000001" customHeight="1" x14ac:dyDescent="0.25">
      <c r="A194" s="260" t="s">
        <v>241</v>
      </c>
      <c r="B194" s="278"/>
      <c r="C194" s="278"/>
      <c r="D194" s="278"/>
      <c r="E194" s="408"/>
      <c r="F194" s="396"/>
      <c r="G194" s="278"/>
      <c r="H194" s="408"/>
      <c r="I194" s="278"/>
      <c r="J194" s="409"/>
      <c r="K194" s="296"/>
      <c r="L194" s="845"/>
      <c r="M194" s="845"/>
      <c r="N194" s="296"/>
    </row>
    <row r="195" spans="1:14" s="284" customFormat="1" ht="9.75" customHeight="1" x14ac:dyDescent="0.25">
      <c r="B195" s="278"/>
      <c r="C195" s="278"/>
      <c r="D195" s="278"/>
      <c r="E195" s="278"/>
      <c r="F195" s="278"/>
      <c r="G195" s="278"/>
      <c r="H195" s="278"/>
      <c r="I195" s="278"/>
      <c r="J195" s="278"/>
      <c r="K195" s="278"/>
      <c r="L195" s="278"/>
      <c r="M195" s="278"/>
      <c r="N195" s="278"/>
    </row>
    <row r="196" spans="1:14" s="284" customFormat="1" ht="20.100000000000001" customHeight="1" thickBot="1" x14ac:dyDescent="0.3">
      <c r="B196" s="278"/>
      <c r="C196" s="292">
        <v>2023</v>
      </c>
      <c r="D196" s="292">
        <v>2024</v>
      </c>
      <c r="E196" s="292">
        <v>2025</v>
      </c>
      <c r="F196" s="306"/>
      <c r="G196" s="306"/>
      <c r="H196" s="278"/>
      <c r="I196" s="278"/>
      <c r="J196" s="278"/>
      <c r="K196" s="278"/>
      <c r="L196" s="278"/>
      <c r="M196" s="278"/>
      <c r="N196" s="278"/>
    </row>
    <row r="197" spans="1:14" s="284" customFormat="1" ht="20.100000000000001" customHeight="1" thickTop="1" thickBot="1" x14ac:dyDescent="0.3">
      <c r="B197" s="433" t="s">
        <v>239</v>
      </c>
      <c r="C197" s="201" t="str">
        <f>IF('Fiche 3-1'!F204&gt;0,'Fiche 3-1'!F204,"")</f>
        <v/>
      </c>
      <c r="D197" s="201" t="str">
        <f>IF('Fiche 3-1'!G204&gt;0,'Fiche 3-1'!G204,"")</f>
        <v/>
      </c>
      <c r="E197" s="202" t="str">
        <f>IF('Fiche 3-1'!H204&gt;0,'Fiche 3-1'!H204,"")</f>
        <v/>
      </c>
      <c r="F197" s="194">
        <f>SUM(C197:E197)</f>
        <v>0</v>
      </c>
      <c r="G197" s="187"/>
      <c r="H197" s="434"/>
      <c r="I197" s="278"/>
      <c r="J197" s="278"/>
      <c r="K197" s="278"/>
      <c r="L197" s="278"/>
      <c r="M197" s="278"/>
      <c r="N197" s="278"/>
    </row>
    <row r="198" spans="1:14" s="284" customFormat="1" ht="20.100000000000001" customHeight="1" thickTop="1" thickBot="1" x14ac:dyDescent="0.3">
      <c r="B198" s="433" t="s">
        <v>799</v>
      </c>
      <c r="C198" s="201" t="str">
        <f>IF('Fiche 6-1_2023'!I174&gt;0,'Fiche 6-1_2023'!I174,"")</f>
        <v/>
      </c>
      <c r="D198" s="446" t="str">
        <f>+IF('Fiche 6-1_2024'!D198&lt;&gt;"",'Fiche 6-1_2024'!D198,"")</f>
        <v/>
      </c>
      <c r="E198" s="218"/>
      <c r="F198" s="194">
        <f t="shared" ref="F198:F200" si="1">SUM(C198:E198)</f>
        <v>0</v>
      </c>
      <c r="G198" s="187"/>
      <c r="H198" s="434"/>
      <c r="I198" s="278"/>
      <c r="J198" s="278"/>
      <c r="K198" s="278"/>
      <c r="L198" s="278"/>
      <c r="M198" s="278"/>
      <c r="N198" s="278"/>
    </row>
    <row r="199" spans="1:14" s="284" customFormat="1" ht="20.100000000000001" customHeight="1" thickTop="1" thickBot="1" x14ac:dyDescent="0.3">
      <c r="B199" s="435" t="s">
        <v>333</v>
      </c>
      <c r="C199" s="201" t="str">
        <f>IF('Fiche 6-1_2023'!K174&gt;0,'Fiche 6-1_2023'!K174,"")</f>
        <v/>
      </c>
      <c r="D199" s="446" t="str">
        <f>+IF('Fiche 6-1_2024'!D199&lt;&gt;"",'Fiche 6-1_2024'!D199,"")</f>
        <v/>
      </c>
      <c r="E199" s="219"/>
      <c r="F199" s="194">
        <f t="shared" si="1"/>
        <v>0</v>
      </c>
      <c r="G199" s="187"/>
      <c r="H199" s="434"/>
      <c r="I199" s="278"/>
      <c r="J199" s="278"/>
      <c r="K199" s="278"/>
      <c r="L199" s="278"/>
      <c r="M199" s="278"/>
      <c r="N199" s="278"/>
    </row>
    <row r="200" spans="1:14" s="284" customFormat="1" ht="37.5" customHeight="1" thickTop="1" thickBot="1" x14ac:dyDescent="0.3">
      <c r="B200" s="436" t="s">
        <v>334</v>
      </c>
      <c r="C200" s="201" t="str">
        <f>IF('Fiche 6-1_2023'!N174&gt;0,'Fiche 6-1_2023'!N174,"")</f>
        <v/>
      </c>
      <c r="D200" s="446" t="str">
        <f>+IF('Fiche 6-1_2024'!D200&lt;&gt;"",'Fiche 6-1_2024'!D200,"")</f>
        <v/>
      </c>
      <c r="E200" s="219"/>
      <c r="F200" s="194">
        <f t="shared" si="1"/>
        <v>0</v>
      </c>
      <c r="G200" s="187"/>
      <c r="H200" s="434"/>
      <c r="I200" s="278"/>
      <c r="J200" s="278"/>
      <c r="K200" s="278"/>
      <c r="L200" s="278"/>
      <c r="M200" s="278"/>
      <c r="N200" s="278"/>
    </row>
    <row r="201" spans="1:14" s="284" customFormat="1" ht="9.9499999999999993" customHeight="1" thickTop="1" x14ac:dyDescent="0.25">
      <c r="B201" s="278"/>
      <c r="C201" s="278"/>
      <c r="D201" s="278"/>
      <c r="E201" s="278"/>
      <c r="F201" s="278"/>
      <c r="G201" s="278"/>
      <c r="H201" s="278"/>
      <c r="I201" s="278"/>
      <c r="J201" s="278"/>
      <c r="K201" s="278"/>
      <c r="L201" s="278"/>
      <c r="M201" s="278"/>
      <c r="N201" s="278"/>
    </row>
    <row r="202" spans="1:14" s="284" customFormat="1" ht="9.9499999999999993" customHeight="1" x14ac:dyDescent="0.25">
      <c r="B202" s="278"/>
      <c r="C202" s="278"/>
      <c r="D202" s="278"/>
      <c r="E202" s="278"/>
      <c r="F202" s="278"/>
      <c r="G202" s="278"/>
      <c r="H202" s="278"/>
      <c r="I202" s="278"/>
      <c r="J202" s="278"/>
      <c r="K202" s="278"/>
      <c r="L202" s="278"/>
      <c r="M202" s="278"/>
      <c r="N202" s="278"/>
    </row>
    <row r="203" spans="1:14" s="284" customFormat="1" ht="20.100000000000001" customHeight="1" thickBot="1" x14ac:dyDescent="0.3">
      <c r="A203" s="410" t="s">
        <v>243</v>
      </c>
      <c r="B203" s="307"/>
      <c r="C203" s="307"/>
      <c r="D203" s="307"/>
      <c r="E203" s="307"/>
      <c r="F203" s="307"/>
      <c r="G203" s="307"/>
      <c r="H203" s="307"/>
      <c r="I203" s="307"/>
      <c r="J203" s="307"/>
      <c r="K203" s="278"/>
      <c r="L203" s="278"/>
      <c r="M203" s="278"/>
      <c r="N203" s="278"/>
    </row>
    <row r="204" spans="1:14" s="284" customFormat="1" ht="35.1" customHeight="1" thickTop="1" x14ac:dyDescent="0.25">
      <c r="A204" s="307"/>
      <c r="B204" s="581"/>
      <c r="C204" s="582"/>
      <c r="D204" s="582"/>
      <c r="E204" s="582"/>
      <c r="F204" s="582"/>
      <c r="G204" s="582"/>
      <c r="H204" s="582"/>
      <c r="I204" s="582"/>
      <c r="J204" s="582"/>
      <c r="K204" s="582"/>
      <c r="L204" s="582"/>
      <c r="M204" s="582"/>
      <c r="N204" s="583"/>
    </row>
    <row r="205" spans="1:14" s="284" customFormat="1" ht="35.1" customHeight="1" x14ac:dyDescent="0.25">
      <c r="A205" s="307"/>
      <c r="B205" s="584"/>
      <c r="C205" s="585"/>
      <c r="D205" s="585"/>
      <c r="E205" s="585"/>
      <c r="F205" s="585"/>
      <c r="G205" s="585"/>
      <c r="H205" s="585"/>
      <c r="I205" s="585"/>
      <c r="J205" s="585"/>
      <c r="K205" s="585"/>
      <c r="L205" s="585"/>
      <c r="M205" s="585"/>
      <c r="N205" s="586"/>
    </row>
    <row r="206" spans="1:14" ht="35.1" customHeight="1" thickBot="1" x14ac:dyDescent="0.25">
      <c r="A206" s="307"/>
      <c r="B206" s="587"/>
      <c r="C206" s="588"/>
      <c r="D206" s="588"/>
      <c r="E206" s="588"/>
      <c r="F206" s="588"/>
      <c r="G206" s="588"/>
      <c r="H206" s="588"/>
      <c r="I206" s="588"/>
      <c r="J206" s="588"/>
      <c r="K206" s="588"/>
      <c r="L206" s="588"/>
      <c r="M206" s="588"/>
      <c r="N206" s="589"/>
    </row>
    <row r="207" spans="1:14" s="283" customFormat="1" ht="20.100000000000001" customHeight="1" thickTop="1" x14ac:dyDescent="0.2">
      <c r="A207" s="307"/>
      <c r="B207" s="307"/>
      <c r="C207" s="307"/>
      <c r="D207" s="307"/>
      <c r="E207" s="307"/>
      <c r="F207" s="307"/>
      <c r="G207" s="307"/>
      <c r="H207" s="307"/>
      <c r="I207" s="307"/>
      <c r="J207" s="307"/>
      <c r="K207" s="239"/>
      <c r="L207" s="239"/>
      <c r="M207" s="239"/>
      <c r="N207" s="239"/>
    </row>
    <row r="208" spans="1:14" s="283" customFormat="1" ht="20.100000000000001" customHeight="1" x14ac:dyDescent="0.2">
      <c r="A208" s="260" t="s">
        <v>321</v>
      </c>
      <c r="B208" s="239"/>
      <c r="C208" s="239"/>
      <c r="D208" s="239"/>
      <c r="E208" s="239"/>
      <c r="F208" s="239"/>
      <c r="G208" s="239"/>
      <c r="H208" s="239"/>
      <c r="I208" s="239"/>
      <c r="J208" s="239"/>
      <c r="K208" s="239"/>
      <c r="L208" s="239"/>
      <c r="M208" s="239"/>
      <c r="N208" s="239"/>
    </row>
    <row r="209" spans="1:14" s="283" customFormat="1" ht="9.9499999999999993" customHeight="1" x14ac:dyDescent="0.2">
      <c r="A209" s="239"/>
      <c r="B209" s="239"/>
      <c r="C209" s="239"/>
      <c r="D209" s="239"/>
      <c r="E209" s="239"/>
      <c r="F209" s="239"/>
      <c r="G209" s="239"/>
      <c r="H209" s="239"/>
      <c r="I209" s="239"/>
      <c r="J209" s="239"/>
      <c r="K209" s="239"/>
      <c r="L209" s="239"/>
      <c r="M209" s="239"/>
      <c r="N209" s="239"/>
    </row>
    <row r="210" spans="1:14" s="283" customFormat="1" ht="29.25" customHeight="1" thickBot="1" x14ac:dyDescent="0.25">
      <c r="A210" s="239"/>
      <c r="B210" s="307"/>
      <c r="C210" s="307"/>
      <c r="D210" s="600" t="s">
        <v>314</v>
      </c>
      <c r="E210" s="600"/>
      <c r="F210" s="600" t="s">
        <v>320</v>
      </c>
      <c r="G210" s="600"/>
      <c r="H210" s="600" t="s">
        <v>315</v>
      </c>
      <c r="I210" s="600"/>
      <c r="J210" s="800" t="s">
        <v>232</v>
      </c>
      <c r="K210" s="801"/>
      <c r="L210" s="801"/>
      <c r="M210" s="801"/>
      <c r="N210" s="802"/>
    </row>
    <row r="211" spans="1:14" s="283" customFormat="1" ht="35.1" customHeight="1" thickTop="1" thickBot="1" x14ac:dyDescent="0.25">
      <c r="A211" s="239"/>
      <c r="B211" s="744"/>
      <c r="C211" s="744"/>
      <c r="D211" s="737">
        <f>IF('Fiche 3-1'!D250&lt;&gt;"",'Fiche 3-1'!D250,"")</f>
        <v>1</v>
      </c>
      <c r="E211" s="737"/>
      <c r="F211" s="737" t="str">
        <f>IF('Fiche 3-1'!G250&lt;&gt;"",'Fiche 3-1'!G250,"")</f>
        <v/>
      </c>
      <c r="G211" s="737"/>
      <c r="H211" s="614"/>
      <c r="I211" s="577"/>
      <c r="J211" s="578"/>
      <c r="K211" s="579"/>
      <c r="L211" s="579"/>
      <c r="M211" s="579"/>
      <c r="N211" s="580"/>
    </row>
    <row r="212" spans="1:14" s="283" customFormat="1" ht="35.1" customHeight="1" thickTop="1" thickBot="1" x14ac:dyDescent="0.25">
      <c r="A212" s="239"/>
      <c r="B212" s="744"/>
      <c r="C212" s="745"/>
      <c r="D212" s="737">
        <f>IF('Fiche 3-1'!D251&lt;&gt;"",'Fiche 3-1'!D251,"")</f>
        <v>1</v>
      </c>
      <c r="E212" s="737"/>
      <c r="F212" s="737" t="str">
        <f>IF('Fiche 3-1'!G251&lt;&gt;"",'Fiche 3-1'!G251,"")</f>
        <v/>
      </c>
      <c r="G212" s="737"/>
      <c r="H212" s="614"/>
      <c r="I212" s="577"/>
      <c r="J212" s="578"/>
      <c r="K212" s="579"/>
      <c r="L212" s="579"/>
      <c r="M212" s="579"/>
      <c r="N212" s="580"/>
    </row>
    <row r="213" spans="1:14" s="283" customFormat="1" ht="35.1" customHeight="1" thickTop="1" thickBot="1" x14ac:dyDescent="0.25">
      <c r="A213" s="239"/>
      <c r="B213" s="744"/>
      <c r="C213" s="745"/>
      <c r="D213" s="737">
        <f>IF('Fiche 3-1'!D252&lt;&gt;"",'Fiche 3-1'!D252,"")</f>
        <v>1</v>
      </c>
      <c r="E213" s="737"/>
      <c r="F213" s="737" t="str">
        <f>IF('Fiche 3-1'!G252&lt;&gt;"",'Fiche 3-1'!G252,"")</f>
        <v/>
      </c>
      <c r="G213" s="737"/>
      <c r="H213" s="614"/>
      <c r="I213" s="577"/>
      <c r="J213" s="578"/>
      <c r="K213" s="579"/>
      <c r="L213" s="579"/>
      <c r="M213" s="579"/>
      <c r="N213" s="580"/>
    </row>
    <row r="214" spans="1:14" s="277" customFormat="1" ht="9" customHeight="1" thickTop="1" x14ac:dyDescent="0.2">
      <c r="A214" s="239"/>
      <c r="B214" s="278"/>
      <c r="C214" s="411"/>
      <c r="D214" s="275"/>
      <c r="E214" s="275"/>
      <c r="F214" s="275"/>
      <c r="G214" s="275"/>
      <c r="H214" s="275"/>
      <c r="I214" s="275"/>
      <c r="J214" s="275"/>
      <c r="K214" s="275"/>
      <c r="L214" s="311"/>
      <c r="M214" s="239"/>
      <c r="N214" s="239"/>
    </row>
    <row r="215" spans="1:14" s="283" customFormat="1" ht="9.9499999999999993" customHeight="1" x14ac:dyDescent="0.2">
      <c r="A215" s="412" t="s">
        <v>312</v>
      </c>
      <c r="B215" s="309"/>
      <c r="C215" s="309"/>
      <c r="D215" s="310"/>
      <c r="E215" s="310"/>
      <c r="F215" s="310"/>
      <c r="G215" s="310"/>
      <c r="H215" s="310"/>
      <c r="I215" s="310"/>
      <c r="J215" s="311"/>
      <c r="K215" s="311"/>
      <c r="L215" s="311"/>
      <c r="M215" s="239"/>
      <c r="N215" s="239"/>
    </row>
    <row r="216" spans="1:14" s="283" customFormat="1" ht="9.9499999999999993" customHeight="1" x14ac:dyDescent="0.2">
      <c r="A216" s="239"/>
      <c r="B216" s="309"/>
      <c r="C216" s="309"/>
      <c r="D216" s="310"/>
      <c r="E216" s="310"/>
      <c r="F216" s="310"/>
      <c r="G216" s="310"/>
      <c r="H216" s="310"/>
      <c r="I216" s="310"/>
      <c r="J216" s="311"/>
      <c r="K216" s="311"/>
      <c r="L216" s="311"/>
      <c r="M216" s="239"/>
      <c r="N216" s="239"/>
    </row>
    <row r="217" spans="1:14" s="283" customFormat="1" ht="9.9499999999999993" customHeight="1" x14ac:dyDescent="0.2">
      <c r="A217" s="239"/>
      <c r="B217" s="309"/>
      <c r="C217" s="309"/>
      <c r="D217" s="310"/>
      <c r="E217" s="310"/>
      <c r="F217" s="310"/>
      <c r="G217" s="310"/>
      <c r="H217" s="310"/>
      <c r="I217" s="310"/>
      <c r="J217" s="311"/>
      <c r="K217" s="311"/>
      <c r="L217" s="311"/>
      <c r="M217" s="239"/>
      <c r="N217" s="239"/>
    </row>
    <row r="218" spans="1:14" s="284" customFormat="1" ht="20.100000000000001" customHeight="1" x14ac:dyDescent="0.25">
      <c r="A218" s="246" t="s">
        <v>345</v>
      </c>
      <c r="B218" s="275"/>
      <c r="C218" s="275"/>
      <c r="D218" s="278"/>
      <c r="E218" s="408" t="str">
        <f>IF('Fiche 3-1'!F238&gt;0,'Fiche 3-1'!F238,"")</f>
        <v/>
      </c>
      <c r="F218" s="396"/>
      <c r="G218" s="278"/>
      <c r="H218" s="408"/>
      <c r="I218" s="278"/>
      <c r="J218" s="409"/>
      <c r="K218" s="184"/>
      <c r="L218" s="275"/>
      <c r="M218" s="275"/>
      <c r="N218" s="275"/>
    </row>
    <row r="219" spans="1:14" s="284" customFormat="1" ht="20.100000000000001" customHeight="1" x14ac:dyDescent="0.25">
      <c r="A219" s="246"/>
      <c r="B219" s="275"/>
      <c r="C219" s="275"/>
      <c r="D219" s="275"/>
      <c r="E219" s="184"/>
      <c r="F219" s="275"/>
      <c r="G219" s="246"/>
      <c r="H219" s="275"/>
      <c r="I219" s="275"/>
      <c r="J219" s="409"/>
      <c r="K219" s="184"/>
      <c r="L219" s="275"/>
      <c r="M219" s="275"/>
      <c r="N219" s="275"/>
    </row>
    <row r="220" spans="1:14" s="284" customFormat="1" ht="20.100000000000001" customHeight="1" thickBot="1" x14ac:dyDescent="0.3">
      <c r="A220" s="246"/>
      <c r="B220" s="278"/>
      <c r="C220" s="292">
        <v>2023</v>
      </c>
      <c r="D220" s="292">
        <v>2024</v>
      </c>
      <c r="E220" s="292">
        <v>2025</v>
      </c>
      <c r="F220" s="306"/>
      <c r="G220" s="306"/>
      <c r="H220" s="275"/>
      <c r="I220" s="275"/>
      <c r="J220" s="409"/>
      <c r="K220" s="184"/>
      <c r="L220" s="275"/>
      <c r="M220" s="275"/>
      <c r="N220" s="275"/>
    </row>
    <row r="221" spans="1:14" s="284" customFormat="1" ht="20.100000000000001" customHeight="1" thickTop="1" thickBot="1" x14ac:dyDescent="0.3">
      <c r="A221" s="246"/>
      <c r="B221" s="437" t="s">
        <v>239</v>
      </c>
      <c r="C221" s="198" t="str">
        <f>IF('Fiche 3-1'!F230&gt;0,'Fiche 3-1'!F230,"")</f>
        <v/>
      </c>
      <c r="D221" s="198" t="str">
        <f>IF('Fiche 3-1'!G230&gt;0,'Fiche 3-1'!G230,"")</f>
        <v/>
      </c>
      <c r="E221" s="199" t="str">
        <f>IF('Fiche 3-1'!H230&gt;0,'Fiche 3-1'!H230,"")</f>
        <v/>
      </c>
      <c r="F221" s="184">
        <f>SUM(C221:E221)</f>
        <v>0</v>
      </c>
      <c r="G221" s="187"/>
      <c r="H221" s="187"/>
      <c r="I221" s="275"/>
      <c r="J221" s="409"/>
      <c r="K221" s="184"/>
      <c r="L221" s="275"/>
      <c r="M221" s="275"/>
      <c r="N221" s="275"/>
    </row>
    <row r="222" spans="1:14" s="284" customFormat="1" ht="20.100000000000001" customHeight="1" thickTop="1" thickBot="1" x14ac:dyDescent="0.3">
      <c r="A222" s="246"/>
      <c r="B222" s="437" t="s">
        <v>799</v>
      </c>
      <c r="C222" s="198" t="str">
        <f>IF('Fiche 6-1_2023'!J190&gt;0,'Fiche 6-1_2023'!J190,"")</f>
        <v/>
      </c>
      <c r="D222" s="447" t="str">
        <f>IF('Fiche 6-1_2024'!D222&lt;&gt;"",'Fiche 6-1_2024'!D222,"")</f>
        <v/>
      </c>
      <c r="E222" s="200"/>
      <c r="F222" s="184">
        <f>SUM(C222:E222)</f>
        <v>0</v>
      </c>
      <c r="G222" s="187"/>
      <c r="H222" s="187"/>
      <c r="I222" s="275"/>
      <c r="J222" s="409"/>
      <c r="K222" s="184"/>
      <c r="L222" s="275"/>
      <c r="M222" s="275"/>
      <c r="N222" s="275"/>
    </row>
    <row r="223" spans="1:14" s="284" customFormat="1" ht="20.100000000000001" customHeight="1" thickTop="1" x14ac:dyDescent="0.25">
      <c r="A223" s="246"/>
      <c r="B223" s="275"/>
      <c r="C223" s="275"/>
      <c r="D223" s="275"/>
      <c r="E223" s="275"/>
      <c r="F223" s="275"/>
      <c r="G223" s="246"/>
      <c r="H223" s="275"/>
      <c r="I223" s="275"/>
      <c r="J223" s="409"/>
      <c r="K223" s="184"/>
      <c r="L223" s="275"/>
      <c r="M223" s="275"/>
      <c r="N223" s="275"/>
    </row>
    <row r="224" spans="1:14" ht="9.9499999999999993" customHeight="1" thickBot="1" x14ac:dyDescent="0.25"/>
    <row r="225" spans="1:15" s="283" customFormat="1" ht="20.100000000000001" hidden="1" customHeight="1" x14ac:dyDescent="0.2">
      <c r="A225" s="260" t="s">
        <v>276</v>
      </c>
      <c r="B225" s="239"/>
      <c r="C225" s="239"/>
      <c r="D225" s="239"/>
      <c r="E225" s="239"/>
      <c r="F225" s="239"/>
      <c r="G225" s="239"/>
      <c r="H225" s="239"/>
      <c r="I225" s="239"/>
      <c r="J225" s="239"/>
      <c r="K225" s="239"/>
      <c r="L225" s="239"/>
      <c r="M225" s="239"/>
      <c r="N225" s="239"/>
    </row>
    <row r="226" spans="1:15" s="283" customFormat="1" ht="20.100000000000001" hidden="1" customHeight="1" x14ac:dyDescent="0.2">
      <c r="A226" s="413"/>
      <c r="B226" s="812"/>
      <c r="C226" s="747"/>
      <c r="D226" s="747"/>
      <c r="E226" s="747"/>
      <c r="F226" s="747"/>
      <c r="G226" s="747"/>
      <c r="H226" s="747"/>
      <c r="I226" s="747"/>
      <c r="J226" s="748"/>
      <c r="K226" s="239"/>
      <c r="L226" s="239"/>
      <c r="M226" s="239"/>
      <c r="N226" s="239"/>
    </row>
    <row r="227" spans="1:15" s="283" customFormat="1" ht="20.100000000000001" hidden="1" customHeight="1" x14ac:dyDescent="0.2">
      <c r="A227" s="239"/>
      <c r="B227" s="239"/>
      <c r="C227" s="239"/>
      <c r="D227" s="239"/>
      <c r="E227" s="239"/>
      <c r="F227" s="239"/>
      <c r="G227" s="239"/>
      <c r="H227" s="239"/>
      <c r="I227" s="239"/>
      <c r="J227" s="239"/>
      <c r="K227" s="239"/>
      <c r="L227" s="239"/>
      <c r="M227" s="239"/>
      <c r="N227" s="239"/>
    </row>
    <row r="228" spans="1:15" s="283" customFormat="1" ht="35.1" customHeight="1" thickTop="1" x14ac:dyDescent="0.2">
      <c r="A228" s="246" t="s">
        <v>346</v>
      </c>
      <c r="B228" s="246"/>
      <c r="C228" s="246"/>
      <c r="D228" s="239"/>
      <c r="E228" s="813"/>
      <c r="F228" s="814"/>
      <c r="G228" s="814"/>
      <c r="H228" s="814"/>
      <c r="I228" s="814"/>
      <c r="J228" s="814"/>
      <c r="K228" s="814"/>
      <c r="L228" s="814"/>
      <c r="M228" s="814"/>
      <c r="N228" s="815"/>
    </row>
    <row r="229" spans="1:15" s="283" customFormat="1" ht="35.1" customHeight="1" x14ac:dyDescent="0.2">
      <c r="A229" s="239"/>
      <c r="B229" s="239"/>
      <c r="C229" s="239"/>
      <c r="D229" s="239"/>
      <c r="E229" s="816"/>
      <c r="F229" s="817"/>
      <c r="G229" s="817"/>
      <c r="H229" s="817"/>
      <c r="I229" s="817"/>
      <c r="J229" s="817"/>
      <c r="K229" s="817"/>
      <c r="L229" s="817"/>
      <c r="M229" s="817"/>
      <c r="N229" s="818"/>
    </row>
    <row r="230" spans="1:15" s="283" customFormat="1" ht="35.1" customHeight="1" thickBot="1" x14ac:dyDescent="0.25">
      <c r="A230" s="239"/>
      <c r="B230" s="239"/>
      <c r="C230" s="239"/>
      <c r="D230" s="239"/>
      <c r="E230" s="819"/>
      <c r="F230" s="820"/>
      <c r="G230" s="820"/>
      <c r="H230" s="820"/>
      <c r="I230" s="820"/>
      <c r="J230" s="820"/>
      <c r="K230" s="820"/>
      <c r="L230" s="820"/>
      <c r="M230" s="820"/>
      <c r="N230" s="821"/>
    </row>
    <row r="231" spans="1:15" s="414" customFormat="1" ht="14.25" customHeight="1" x14ac:dyDescent="0.2">
      <c r="A231" s="440"/>
      <c r="B231" s="309"/>
      <c r="C231" s="309"/>
      <c r="D231" s="310"/>
      <c r="E231" s="310"/>
      <c r="F231" s="310"/>
      <c r="G231" s="310"/>
      <c r="H231" s="310"/>
      <c r="I231" s="310"/>
      <c r="J231" s="311"/>
      <c r="K231" s="311"/>
      <c r="L231" s="311"/>
      <c r="M231" s="277"/>
      <c r="N231" s="277"/>
      <c r="O231" s="277"/>
    </row>
    <row r="232" spans="1:15" s="414" customFormat="1" ht="14.25" customHeight="1" x14ac:dyDescent="0.2">
      <c r="A232" s="397"/>
      <c r="B232" s="275"/>
      <c r="C232" s="275"/>
      <c r="D232" s="275"/>
      <c r="E232" s="184"/>
      <c r="F232" s="275"/>
      <c r="G232" s="397"/>
      <c r="H232" s="275"/>
      <c r="I232" s="275"/>
      <c r="J232" s="441"/>
      <c r="K232" s="184"/>
      <c r="L232" s="275"/>
      <c r="M232" s="275"/>
      <c r="N232" s="275"/>
      <c r="O232" s="277"/>
    </row>
    <row r="233" spans="1:15" ht="14.25" x14ac:dyDescent="0.2">
      <c r="A233" s="288"/>
      <c r="B233" s="288"/>
      <c r="C233" s="288"/>
      <c r="D233" s="288"/>
      <c r="E233" s="288"/>
      <c r="F233" s="288"/>
      <c r="G233" s="288"/>
      <c r="H233" s="288"/>
      <c r="I233" s="288"/>
      <c r="J233" s="288"/>
      <c r="K233" s="288"/>
      <c r="L233" s="288"/>
      <c r="M233" s="288"/>
      <c r="N233" s="288"/>
      <c r="O233" s="252"/>
    </row>
    <row r="234" spans="1:15" ht="14.25" x14ac:dyDescent="0.2">
      <c r="A234" s="289" t="s">
        <v>185</v>
      </c>
      <c r="B234" s="288"/>
      <c r="C234" s="288"/>
      <c r="D234" s="740" t="str">
        <f>+IF('Fiche 3-1'!E258&lt;&gt;"",'Fiche 3-1'!E258,"")</f>
        <v/>
      </c>
      <c r="E234" s="741"/>
      <c r="F234" s="741"/>
      <c r="G234" s="741"/>
      <c r="H234" s="741"/>
      <c r="I234" s="741"/>
      <c r="J234" s="741"/>
      <c r="K234" s="741"/>
      <c r="L234" s="741"/>
      <c r="M234" s="742"/>
      <c r="N234" s="288"/>
      <c r="O234" s="252"/>
    </row>
    <row r="235" spans="1:15" ht="14.25" x14ac:dyDescent="0.2">
      <c r="A235" s="288"/>
      <c r="B235" s="288"/>
      <c r="C235" s="288"/>
      <c r="D235" s="288"/>
      <c r="E235" s="288"/>
      <c r="F235" s="288"/>
      <c r="G235" s="288"/>
      <c r="H235" s="288"/>
      <c r="I235" s="288"/>
      <c r="J235" s="288"/>
      <c r="K235" s="288"/>
      <c r="L235" s="288"/>
      <c r="M235" s="288"/>
      <c r="N235" s="288"/>
      <c r="O235" s="252"/>
    </row>
    <row r="236" spans="1:15" ht="14.25" x14ac:dyDescent="0.2">
      <c r="A236" s="252"/>
      <c r="B236" s="252"/>
      <c r="C236" s="252"/>
      <c r="D236" s="252"/>
      <c r="E236" s="252"/>
      <c r="F236" s="252"/>
      <c r="G236" s="252"/>
      <c r="H236" s="252"/>
      <c r="I236" s="252"/>
      <c r="J236" s="252"/>
      <c r="K236" s="252"/>
      <c r="L236" s="252"/>
      <c r="M236" s="252"/>
      <c r="N236" s="252"/>
      <c r="O236" s="252"/>
    </row>
    <row r="237" spans="1:15" s="416" customFormat="1" ht="50.1" customHeight="1" x14ac:dyDescent="0.25">
      <c r="A237" s="246" t="s">
        <v>17</v>
      </c>
      <c r="B237" s="743" t="str">
        <f>IF('Fiche 3-1'!C261&lt;&gt;"",'Fiche 3-1'!C261,"")</f>
        <v/>
      </c>
      <c r="C237" s="743"/>
      <c r="D237" s="743"/>
      <c r="E237" s="743"/>
      <c r="F237" s="743"/>
      <c r="G237" s="743"/>
      <c r="H237" s="743"/>
      <c r="I237" s="743"/>
      <c r="J237" s="743"/>
      <c r="K237" s="743"/>
      <c r="L237" s="743"/>
      <c r="M237" s="743"/>
      <c r="N237" s="743"/>
      <c r="O237" s="415"/>
    </row>
    <row r="238" spans="1:15" ht="9.9499999999999993" customHeight="1" x14ac:dyDescent="0.2">
      <c r="A238" s="246"/>
      <c r="B238" s="249"/>
      <c r="C238" s="249"/>
      <c r="D238" s="249"/>
      <c r="E238" s="249"/>
      <c r="F238" s="249"/>
      <c r="G238" s="249"/>
      <c r="H238" s="249"/>
      <c r="I238" s="249"/>
      <c r="J238" s="249"/>
      <c r="K238" s="249"/>
      <c r="L238" s="249"/>
      <c r="M238" s="249"/>
      <c r="N238" s="249"/>
    </row>
    <row r="239" spans="1:15" x14ac:dyDescent="0.2">
      <c r="A239" s="262"/>
      <c r="B239" s="291"/>
      <c r="C239" s="249"/>
    </row>
    <row r="240" spans="1:15" ht="30" customHeight="1" thickBot="1" x14ac:dyDescent="0.25">
      <c r="E240" s="292">
        <v>2023</v>
      </c>
      <c r="F240" s="292">
        <v>2024</v>
      </c>
      <c r="G240" s="292">
        <v>2025</v>
      </c>
      <c r="H240" s="306"/>
      <c r="I240" s="306"/>
      <c r="J240" s="277"/>
    </row>
    <row r="241" spans="1:14" ht="20.100000000000001" customHeight="1" thickTop="1" thickBot="1" x14ac:dyDescent="0.25">
      <c r="B241" s="846" t="s">
        <v>74</v>
      </c>
      <c r="C241" s="846"/>
      <c r="D241" s="846"/>
      <c r="E241" s="201" t="str">
        <f>IF('Fiche 3-1'!E280&gt;0,'Fiche 3-1'!E280,"")</f>
        <v/>
      </c>
      <c r="F241" s="201" t="str">
        <f>IF('Fiche 3-1'!F280&gt;0,'Fiche 3-1'!F280,"")</f>
        <v/>
      </c>
      <c r="G241" s="202" t="str">
        <f>IF('Fiche 3-1'!G280&gt;0,'Fiche 3-1'!G280,"")</f>
        <v/>
      </c>
      <c r="H241" s="194">
        <f>SUM(E241:G241)</f>
        <v>0</v>
      </c>
      <c r="I241" s="186"/>
      <c r="J241" s="396"/>
    </row>
    <row r="242" spans="1:14" ht="20.100000000000001" customHeight="1" thickTop="1" thickBot="1" x14ac:dyDescent="0.25">
      <c r="A242" s="262"/>
      <c r="B242" s="846" t="s">
        <v>797</v>
      </c>
      <c r="C242" s="846"/>
      <c r="D242" s="847"/>
      <c r="E242" s="431" t="str">
        <f>IF('Fiche 6-1_2023'!H206&gt;0,'Fiche 6-1_2023'!H206,"")</f>
        <v/>
      </c>
      <c r="F242" s="451" t="str">
        <f>IF('Fiche 6-1_2024'!F242&lt;&gt;"",'Fiche 6-1_2024'!F242,"")</f>
        <v/>
      </c>
      <c r="G242" s="204"/>
      <c r="H242" s="194">
        <f>SUM(E242:G242)</f>
        <v>0</v>
      </c>
      <c r="I242" s="277"/>
      <c r="J242" s="396"/>
    </row>
    <row r="243" spans="1:14" ht="20.100000000000001" customHeight="1" thickTop="1" x14ac:dyDescent="0.2">
      <c r="A243" s="262"/>
      <c r="B243" s="311"/>
      <c r="C243" s="277"/>
      <c r="D243" s="406"/>
      <c r="E243" s="181"/>
      <c r="F243" s="277"/>
      <c r="G243" s="299"/>
    </row>
    <row r="244" spans="1:14" ht="20.100000000000001" customHeight="1" x14ac:dyDescent="0.2">
      <c r="A244" s="262"/>
      <c r="B244" s="311"/>
      <c r="C244" s="277"/>
      <c r="D244" s="406"/>
      <c r="E244" s="181"/>
      <c r="F244" s="277"/>
      <c r="G244" s="299"/>
    </row>
    <row r="245" spans="1:14" ht="20.100000000000001" customHeight="1" thickBot="1" x14ac:dyDescent="0.25">
      <c r="A245" s="397" t="s">
        <v>240</v>
      </c>
      <c r="B245" s="311"/>
      <c r="C245" s="277"/>
      <c r="D245" s="277"/>
      <c r="E245" s="277"/>
      <c r="F245" s="277"/>
    </row>
    <row r="246" spans="1:14" ht="30" customHeight="1" thickTop="1" x14ac:dyDescent="0.2">
      <c r="A246" s="297"/>
      <c r="B246" s="581"/>
      <c r="C246" s="582"/>
      <c r="D246" s="582"/>
      <c r="E246" s="582"/>
      <c r="F246" s="582"/>
      <c r="G246" s="582"/>
      <c r="H246" s="582"/>
      <c r="I246" s="582"/>
      <c r="J246" s="582"/>
      <c r="K246" s="582"/>
      <c r="L246" s="582"/>
      <c r="M246" s="582"/>
      <c r="N246" s="583"/>
    </row>
    <row r="247" spans="1:14" ht="30" customHeight="1" x14ac:dyDescent="0.2">
      <c r="B247" s="584"/>
      <c r="C247" s="585"/>
      <c r="D247" s="585"/>
      <c r="E247" s="585"/>
      <c r="F247" s="585"/>
      <c r="G247" s="585"/>
      <c r="H247" s="585"/>
      <c r="I247" s="585"/>
      <c r="J247" s="585"/>
      <c r="K247" s="585"/>
      <c r="L247" s="585"/>
      <c r="M247" s="585"/>
      <c r="N247" s="586"/>
    </row>
    <row r="248" spans="1:14" ht="30" customHeight="1" thickBot="1" x14ac:dyDescent="0.25">
      <c r="B248" s="587"/>
      <c r="C248" s="588"/>
      <c r="D248" s="588"/>
      <c r="E248" s="588"/>
      <c r="F248" s="588"/>
      <c r="G248" s="588"/>
      <c r="H248" s="588"/>
      <c r="I248" s="588"/>
      <c r="J248" s="588"/>
      <c r="K248" s="588"/>
      <c r="L248" s="588"/>
      <c r="M248" s="588"/>
      <c r="N248" s="589"/>
    </row>
    <row r="249" spans="1:14" ht="9.9499999999999993" customHeight="1" thickTop="1" thickBot="1" x14ac:dyDescent="0.25">
      <c r="B249" s="298"/>
      <c r="C249" s="298"/>
      <c r="D249" s="298"/>
      <c r="E249" s="298"/>
      <c r="F249" s="298"/>
      <c r="G249" s="298"/>
      <c r="H249" s="298"/>
      <c r="I249" s="298"/>
      <c r="J249" s="298"/>
      <c r="K249" s="298"/>
      <c r="L249" s="298"/>
      <c r="M249" s="298"/>
      <c r="N249" s="298"/>
    </row>
    <row r="250" spans="1:14" ht="20.100000000000001" customHeight="1" thickTop="1" thickBot="1" x14ac:dyDescent="0.25">
      <c r="A250" s="246" t="s">
        <v>18</v>
      </c>
      <c r="D250" s="407" t="str">
        <f>IF('Fiche 3-1'!E284&lt;&gt;"",'Fiche 3-1'!E284,"")</f>
        <v/>
      </c>
      <c r="G250" s="246" t="s">
        <v>19</v>
      </c>
      <c r="I250" s="21"/>
    </row>
    <row r="251" spans="1:14" ht="9.9499999999999993" customHeight="1" thickTop="1" x14ac:dyDescent="0.2"/>
    <row r="252" spans="1:14" ht="13.5" thickBot="1" x14ac:dyDescent="0.25">
      <c r="A252" s="262" t="s">
        <v>20</v>
      </c>
    </row>
    <row r="253" spans="1:14" ht="35.1" customHeight="1" thickTop="1" x14ac:dyDescent="0.2">
      <c r="B253" s="581"/>
      <c r="C253" s="582"/>
      <c r="D253" s="582"/>
      <c r="E253" s="582"/>
      <c r="F253" s="582"/>
      <c r="G253" s="582"/>
      <c r="H253" s="582"/>
      <c r="I253" s="582"/>
      <c r="J253" s="582"/>
      <c r="K253" s="582"/>
      <c r="L253" s="582"/>
      <c r="M253" s="582"/>
      <c r="N253" s="583"/>
    </row>
    <row r="254" spans="1:14" ht="35.1" customHeight="1" x14ac:dyDescent="0.2">
      <c r="B254" s="584"/>
      <c r="C254" s="585"/>
      <c r="D254" s="585"/>
      <c r="E254" s="585"/>
      <c r="F254" s="585"/>
      <c r="G254" s="585"/>
      <c r="H254" s="585"/>
      <c r="I254" s="585"/>
      <c r="J254" s="585"/>
      <c r="K254" s="585"/>
      <c r="L254" s="585"/>
      <c r="M254" s="585"/>
      <c r="N254" s="586"/>
    </row>
    <row r="255" spans="1:14" s="255" customFormat="1" ht="35.1" customHeight="1" thickBot="1" x14ac:dyDescent="0.3">
      <c r="B255" s="587"/>
      <c r="C255" s="588"/>
      <c r="D255" s="588"/>
      <c r="E255" s="588"/>
      <c r="F255" s="588"/>
      <c r="G255" s="588"/>
      <c r="H255" s="588"/>
      <c r="I255" s="588"/>
      <c r="J255" s="588"/>
      <c r="K255" s="588"/>
      <c r="L255" s="588"/>
      <c r="M255" s="588"/>
      <c r="N255" s="589"/>
    </row>
    <row r="256" spans="1:14" s="284" customFormat="1" ht="9.9499999999999993" customHeight="1" thickTop="1" x14ac:dyDescent="0.25">
      <c r="B256" s="278"/>
      <c r="C256" s="278"/>
      <c r="D256" s="278"/>
      <c r="E256" s="278"/>
      <c r="F256" s="278"/>
      <c r="G256" s="278"/>
      <c r="H256" s="278"/>
      <c r="I256" s="278"/>
      <c r="J256" s="278"/>
      <c r="K256" s="278"/>
      <c r="L256" s="278"/>
      <c r="M256" s="278"/>
      <c r="N256" s="278"/>
    </row>
    <row r="257" spans="1:14" s="284" customFormat="1" ht="20.100000000000001" customHeight="1" thickBot="1" x14ac:dyDescent="0.3">
      <c r="A257" s="260" t="s">
        <v>301</v>
      </c>
      <c r="B257" s="278"/>
      <c r="C257" s="278"/>
      <c r="D257" s="278"/>
      <c r="E257" s="278"/>
      <c r="F257" s="278"/>
      <c r="G257" s="278"/>
      <c r="H257" s="278"/>
      <c r="I257" s="278"/>
      <c r="J257" s="278"/>
      <c r="K257" s="278"/>
      <c r="L257" s="278"/>
      <c r="M257" s="278"/>
      <c r="N257" s="278"/>
    </row>
    <row r="258" spans="1:14" s="284" customFormat="1" ht="35.1" customHeight="1" thickTop="1" x14ac:dyDescent="0.25">
      <c r="B258" s="581"/>
      <c r="C258" s="582"/>
      <c r="D258" s="582"/>
      <c r="E258" s="582"/>
      <c r="F258" s="582"/>
      <c r="G258" s="582"/>
      <c r="H258" s="582"/>
      <c r="I258" s="582"/>
      <c r="J258" s="582"/>
      <c r="K258" s="582"/>
      <c r="L258" s="582"/>
      <c r="M258" s="582"/>
      <c r="N258" s="583"/>
    </row>
    <row r="259" spans="1:14" s="284" customFormat="1" ht="35.1" customHeight="1" x14ac:dyDescent="0.25">
      <c r="B259" s="584"/>
      <c r="C259" s="585"/>
      <c r="D259" s="585"/>
      <c r="E259" s="585"/>
      <c r="F259" s="585"/>
      <c r="G259" s="585"/>
      <c r="H259" s="585"/>
      <c r="I259" s="585"/>
      <c r="J259" s="585"/>
      <c r="K259" s="585"/>
      <c r="L259" s="585"/>
      <c r="M259" s="585"/>
      <c r="N259" s="586"/>
    </row>
    <row r="260" spans="1:14" s="284" customFormat="1" ht="35.1" customHeight="1" thickBot="1" x14ac:dyDescent="0.3">
      <c r="B260" s="587"/>
      <c r="C260" s="588"/>
      <c r="D260" s="588"/>
      <c r="E260" s="588"/>
      <c r="F260" s="588"/>
      <c r="G260" s="588"/>
      <c r="H260" s="588"/>
      <c r="I260" s="588"/>
      <c r="J260" s="588"/>
      <c r="K260" s="588"/>
      <c r="L260" s="588"/>
      <c r="M260" s="588"/>
      <c r="N260" s="589"/>
    </row>
    <row r="261" spans="1:14" s="284" customFormat="1" ht="9.9499999999999993" customHeight="1" thickTop="1" x14ac:dyDescent="0.25">
      <c r="B261" s="278"/>
      <c r="C261" s="278"/>
      <c r="D261" s="278"/>
      <c r="E261" s="278"/>
      <c r="F261" s="278"/>
      <c r="G261" s="278"/>
      <c r="H261" s="278"/>
      <c r="I261" s="278"/>
      <c r="J261" s="278"/>
      <c r="K261" s="278"/>
      <c r="L261" s="278"/>
      <c r="M261" s="278"/>
      <c r="N261" s="278"/>
    </row>
    <row r="262" spans="1:14" s="284" customFormat="1" ht="9.9499999999999993" customHeight="1" x14ac:dyDescent="0.25">
      <c r="B262" s="278"/>
      <c r="C262" s="278"/>
      <c r="D262" s="278"/>
      <c r="E262" s="278"/>
      <c r="F262" s="278"/>
      <c r="G262" s="278"/>
      <c r="H262" s="278"/>
      <c r="I262" s="278"/>
      <c r="J262" s="278"/>
      <c r="K262" s="278"/>
      <c r="L262" s="278"/>
      <c r="M262" s="278"/>
      <c r="N262" s="278"/>
    </row>
    <row r="263" spans="1:14" s="284" customFormat="1" ht="20.100000000000001" customHeight="1" x14ac:dyDescent="0.25">
      <c r="A263" s="260" t="s">
        <v>241</v>
      </c>
      <c r="B263" s="278"/>
      <c r="C263" s="278"/>
      <c r="D263" s="278"/>
      <c r="E263" s="408"/>
      <c r="F263" s="396"/>
      <c r="G263" s="278"/>
      <c r="H263" s="408"/>
      <c r="I263" s="278"/>
      <c r="J263" s="409"/>
      <c r="K263" s="296"/>
      <c r="L263" s="845"/>
      <c r="M263" s="845"/>
      <c r="N263" s="296"/>
    </row>
    <row r="264" spans="1:14" s="284" customFormat="1" ht="9.75" customHeight="1" x14ac:dyDescent="0.25">
      <c r="B264" s="278"/>
      <c r="C264" s="278"/>
      <c r="D264" s="278"/>
      <c r="E264" s="278"/>
      <c r="F264" s="278"/>
      <c r="G264" s="278"/>
      <c r="H264" s="278"/>
      <c r="I264" s="278"/>
      <c r="J264" s="278"/>
      <c r="K264" s="278"/>
      <c r="L264" s="278"/>
      <c r="M264" s="278"/>
      <c r="N264" s="278"/>
    </row>
    <row r="265" spans="1:14" s="284" customFormat="1" ht="20.100000000000001" customHeight="1" thickBot="1" x14ac:dyDescent="0.3">
      <c r="B265" s="278"/>
      <c r="C265" s="292">
        <v>2023</v>
      </c>
      <c r="D265" s="292">
        <v>2024</v>
      </c>
      <c r="E265" s="292">
        <v>2025</v>
      </c>
      <c r="F265" s="306"/>
      <c r="G265" s="306"/>
      <c r="H265" s="278"/>
      <c r="I265" s="278"/>
      <c r="J265" s="278"/>
      <c r="K265" s="278"/>
      <c r="L265" s="278"/>
      <c r="M265" s="278"/>
      <c r="N265" s="278"/>
    </row>
    <row r="266" spans="1:14" s="284" customFormat="1" ht="20.100000000000001" customHeight="1" thickTop="1" thickBot="1" x14ac:dyDescent="0.3">
      <c r="B266" s="433" t="s">
        <v>239</v>
      </c>
      <c r="C266" s="201" t="str">
        <f>IF('Fiche 3-1'!F265&gt;0,'Fiche 3-1'!F265,"")</f>
        <v/>
      </c>
      <c r="D266" s="201" t="str">
        <f>IF('Fiche 3-1'!G265&gt;0,'Fiche 3-1'!G265,"")</f>
        <v/>
      </c>
      <c r="E266" s="202" t="str">
        <f>IF('Fiche 3-1'!H265&gt;0,'Fiche 3-1'!H265,"")</f>
        <v/>
      </c>
      <c r="F266" s="194">
        <f>SUM(C266:E266)</f>
        <v>0</v>
      </c>
      <c r="G266" s="187"/>
      <c r="H266" s="434"/>
      <c r="I266" s="278"/>
      <c r="J266" s="278"/>
      <c r="K266" s="278"/>
      <c r="L266" s="278"/>
      <c r="M266" s="278"/>
      <c r="N266" s="278"/>
    </row>
    <row r="267" spans="1:14" s="284" customFormat="1" ht="20.100000000000001" customHeight="1" thickTop="1" thickBot="1" x14ac:dyDescent="0.3">
      <c r="B267" s="433" t="s">
        <v>799</v>
      </c>
      <c r="C267" s="201" t="str">
        <f>IF('Fiche 6-1_2023'!I225&gt;0,'Fiche 6-1_2023'!I225,"")</f>
        <v/>
      </c>
      <c r="D267" s="446" t="str">
        <f>IF('Fiche 6-1_2024'!D267&lt;&gt;"",'Fiche 6-1_2024'!D267,"")</f>
        <v/>
      </c>
      <c r="E267" s="218"/>
      <c r="F267" s="194">
        <f t="shared" ref="F267:F269" si="2">SUM(C267:E267)</f>
        <v>0</v>
      </c>
      <c r="G267" s="187"/>
      <c r="H267" s="434"/>
      <c r="I267" s="278"/>
      <c r="J267" s="278"/>
      <c r="K267" s="278"/>
      <c r="L267" s="278"/>
      <c r="M267" s="278"/>
      <c r="N267" s="278"/>
    </row>
    <row r="268" spans="1:14" s="284" customFormat="1" ht="20.100000000000001" customHeight="1" thickTop="1" thickBot="1" x14ac:dyDescent="0.3">
      <c r="B268" s="435" t="s">
        <v>333</v>
      </c>
      <c r="C268" s="201" t="str">
        <f>IF('Fiche 6-1_2023'!K225&gt;0,'Fiche 6-1_2023'!K225,"")</f>
        <v/>
      </c>
      <c r="D268" s="446" t="str">
        <f>IF('Fiche 6-1_2024'!D268&lt;&gt;"",'Fiche 6-1_2024'!D268,"")</f>
        <v/>
      </c>
      <c r="E268" s="219"/>
      <c r="F268" s="194">
        <f t="shared" si="2"/>
        <v>0</v>
      </c>
      <c r="G268" s="187"/>
      <c r="H268" s="434"/>
      <c r="I268" s="278"/>
      <c r="J268" s="278"/>
      <c r="K268" s="278"/>
      <c r="L268" s="278"/>
      <c r="M268" s="278"/>
      <c r="N268" s="278"/>
    </row>
    <row r="269" spans="1:14" s="284" customFormat="1" ht="37.5" customHeight="1" thickTop="1" thickBot="1" x14ac:dyDescent="0.3">
      <c r="B269" s="436" t="s">
        <v>334</v>
      </c>
      <c r="C269" s="201" t="str">
        <f>IF('Fiche 6-1_2023'!N225&gt;0,'Fiche 6-1_2023'!N225,"")</f>
        <v/>
      </c>
      <c r="D269" s="446" t="str">
        <f>IF('Fiche 6-1_2024'!D269&lt;&gt;"",'Fiche 6-1_2024'!D269,"")</f>
        <v/>
      </c>
      <c r="E269" s="219"/>
      <c r="F269" s="194">
        <f t="shared" si="2"/>
        <v>0</v>
      </c>
      <c r="G269" s="187"/>
      <c r="H269" s="434"/>
      <c r="I269" s="278"/>
      <c r="J269" s="278"/>
      <c r="K269" s="278"/>
      <c r="L269" s="278"/>
      <c r="M269" s="278"/>
      <c r="N269" s="278"/>
    </row>
    <row r="270" spans="1:14" s="284" customFormat="1" ht="9.9499999999999993" customHeight="1" thickTop="1" x14ac:dyDescent="0.25">
      <c r="B270" s="278"/>
      <c r="C270" s="278"/>
      <c r="D270" s="278"/>
      <c r="E270" s="278"/>
      <c r="F270" s="278"/>
      <c r="G270" s="278"/>
      <c r="H270" s="278"/>
      <c r="I270" s="278"/>
      <c r="J270" s="278"/>
      <c r="K270" s="278"/>
      <c r="L270" s="278"/>
      <c r="M270" s="278"/>
      <c r="N270" s="278"/>
    </row>
    <row r="271" spans="1:14" s="284" customFormat="1" ht="9.9499999999999993" customHeight="1" x14ac:dyDescent="0.25">
      <c r="B271" s="278"/>
      <c r="C271" s="278"/>
      <c r="D271" s="278"/>
      <c r="E271" s="278"/>
      <c r="F271" s="278"/>
      <c r="G271" s="278"/>
      <c r="H271" s="278"/>
      <c r="I271" s="278"/>
      <c r="J271" s="278"/>
      <c r="K271" s="278"/>
      <c r="L271" s="278"/>
      <c r="M271" s="278"/>
      <c r="N271" s="278"/>
    </row>
    <row r="272" spans="1:14" s="284" customFormat="1" ht="20.100000000000001" customHeight="1" thickBot="1" x14ac:dyDescent="0.3">
      <c r="A272" s="410" t="s">
        <v>243</v>
      </c>
      <c r="B272" s="307"/>
      <c r="C272" s="307"/>
      <c r="D272" s="307"/>
      <c r="E272" s="307"/>
      <c r="F272" s="307"/>
      <c r="G272" s="307"/>
      <c r="H272" s="307"/>
      <c r="I272" s="307"/>
      <c r="J272" s="307"/>
      <c r="K272" s="278"/>
      <c r="L272" s="278"/>
      <c r="M272" s="278"/>
      <c r="N272" s="278"/>
    </row>
    <row r="273" spans="1:14" s="284" customFormat="1" ht="35.1" customHeight="1" thickTop="1" x14ac:dyDescent="0.25">
      <c r="A273" s="307"/>
      <c r="B273" s="581"/>
      <c r="C273" s="582"/>
      <c r="D273" s="582"/>
      <c r="E273" s="582"/>
      <c r="F273" s="582"/>
      <c r="G273" s="582"/>
      <c r="H273" s="582"/>
      <c r="I273" s="582"/>
      <c r="J273" s="582"/>
      <c r="K273" s="582"/>
      <c r="L273" s="582"/>
      <c r="M273" s="582"/>
      <c r="N273" s="583"/>
    </row>
    <row r="274" spans="1:14" s="284" customFormat="1" ht="35.1" customHeight="1" x14ac:dyDescent="0.25">
      <c r="A274" s="307"/>
      <c r="B274" s="584"/>
      <c r="C274" s="585"/>
      <c r="D274" s="585"/>
      <c r="E274" s="585"/>
      <c r="F274" s="585"/>
      <c r="G274" s="585"/>
      <c r="H274" s="585"/>
      <c r="I274" s="585"/>
      <c r="J274" s="585"/>
      <c r="K274" s="585"/>
      <c r="L274" s="585"/>
      <c r="M274" s="585"/>
      <c r="N274" s="586"/>
    </row>
    <row r="275" spans="1:14" ht="35.1" customHeight="1" thickBot="1" x14ac:dyDescent="0.25">
      <c r="A275" s="307"/>
      <c r="B275" s="587"/>
      <c r="C275" s="588"/>
      <c r="D275" s="588"/>
      <c r="E275" s="588"/>
      <c r="F275" s="588"/>
      <c r="G275" s="588"/>
      <c r="H275" s="588"/>
      <c r="I275" s="588"/>
      <c r="J275" s="588"/>
      <c r="K275" s="588"/>
      <c r="L275" s="588"/>
      <c r="M275" s="588"/>
      <c r="N275" s="589"/>
    </row>
    <row r="276" spans="1:14" s="283" customFormat="1" ht="20.100000000000001" customHeight="1" thickTop="1" x14ac:dyDescent="0.2">
      <c r="A276" s="307"/>
      <c r="B276" s="307"/>
      <c r="C276" s="307"/>
      <c r="D276" s="307"/>
      <c r="E276" s="307"/>
      <c r="F276" s="307"/>
      <c r="G276" s="307"/>
      <c r="H276" s="307"/>
      <c r="I276" s="307"/>
      <c r="J276" s="307"/>
      <c r="K276" s="239"/>
      <c r="L276" s="239"/>
      <c r="M276" s="239"/>
      <c r="N276" s="239"/>
    </row>
    <row r="277" spans="1:14" s="283" customFormat="1" ht="20.100000000000001" customHeight="1" x14ac:dyDescent="0.2">
      <c r="A277" s="260" t="s">
        <v>321</v>
      </c>
      <c r="B277" s="239"/>
      <c r="C277" s="239"/>
      <c r="D277" s="239"/>
      <c r="E277" s="239"/>
      <c r="F277" s="239"/>
      <c r="G277" s="239"/>
      <c r="H277" s="239"/>
      <c r="I277" s="239"/>
      <c r="J277" s="239"/>
      <c r="K277" s="239"/>
      <c r="L277" s="239"/>
      <c r="M277" s="239"/>
      <c r="N277" s="239"/>
    </row>
    <row r="278" spans="1:14" s="283" customFormat="1" ht="9.9499999999999993" customHeight="1" x14ac:dyDescent="0.2">
      <c r="A278" s="239"/>
      <c r="B278" s="239"/>
      <c r="C278" s="239"/>
      <c r="D278" s="239"/>
      <c r="E278" s="239"/>
      <c r="F278" s="239"/>
      <c r="G278" s="239"/>
      <c r="H278" s="239"/>
      <c r="I278" s="239"/>
      <c r="J278" s="239"/>
      <c r="K278" s="239"/>
      <c r="L278" s="239"/>
      <c r="M278" s="239"/>
      <c r="N278" s="239"/>
    </row>
    <row r="279" spans="1:14" s="283" customFormat="1" ht="29.25" customHeight="1" thickBot="1" x14ac:dyDescent="0.25">
      <c r="A279" s="239"/>
      <c r="B279" s="307"/>
      <c r="C279" s="307"/>
      <c r="D279" s="600" t="s">
        <v>314</v>
      </c>
      <c r="E279" s="600"/>
      <c r="F279" s="600" t="s">
        <v>320</v>
      </c>
      <c r="G279" s="600"/>
      <c r="H279" s="600" t="s">
        <v>315</v>
      </c>
      <c r="I279" s="600"/>
      <c r="J279" s="800" t="s">
        <v>232</v>
      </c>
      <c r="K279" s="801"/>
      <c r="L279" s="801"/>
      <c r="M279" s="801"/>
      <c r="N279" s="802"/>
    </row>
    <row r="280" spans="1:14" s="283" customFormat="1" ht="35.1" customHeight="1" thickTop="1" thickBot="1" x14ac:dyDescent="0.25">
      <c r="A280" s="239"/>
      <c r="B280" s="744"/>
      <c r="C280" s="744"/>
      <c r="D280" s="843" t="str">
        <f>IF('Fiche 3-1'!D311&lt;&gt;"",'Fiche 3-1'!D311,"")</f>
        <v/>
      </c>
      <c r="E280" s="844"/>
      <c r="F280" s="843"/>
      <c r="G280" s="844"/>
      <c r="H280" s="614"/>
      <c r="I280" s="577"/>
      <c r="J280" s="578"/>
      <c r="K280" s="579"/>
      <c r="L280" s="579"/>
      <c r="M280" s="579"/>
      <c r="N280" s="580"/>
    </row>
    <row r="281" spans="1:14" s="283" customFormat="1" ht="35.1" customHeight="1" thickTop="1" thickBot="1" x14ac:dyDescent="0.25">
      <c r="A281" s="239"/>
      <c r="B281" s="744"/>
      <c r="C281" s="745"/>
      <c r="D281" s="843"/>
      <c r="E281" s="844"/>
      <c r="F281" s="843"/>
      <c r="G281" s="844"/>
      <c r="H281" s="614"/>
      <c r="I281" s="577"/>
      <c r="J281" s="578"/>
      <c r="K281" s="579"/>
      <c r="L281" s="579"/>
      <c r="M281" s="579"/>
      <c r="N281" s="580"/>
    </row>
    <row r="282" spans="1:14" s="283" customFormat="1" ht="35.1" customHeight="1" thickTop="1" thickBot="1" x14ac:dyDescent="0.25">
      <c r="A282" s="239"/>
      <c r="B282" s="744"/>
      <c r="C282" s="745"/>
      <c r="D282" s="843"/>
      <c r="E282" s="844"/>
      <c r="F282" s="843"/>
      <c r="G282" s="844"/>
      <c r="H282" s="614"/>
      <c r="I282" s="577"/>
      <c r="J282" s="578"/>
      <c r="K282" s="579"/>
      <c r="L282" s="579"/>
      <c r="M282" s="579"/>
      <c r="N282" s="580"/>
    </row>
    <row r="283" spans="1:14" s="277" customFormat="1" ht="9" customHeight="1" thickTop="1" x14ac:dyDescent="0.2">
      <c r="A283" s="239"/>
      <c r="B283" s="278"/>
      <c r="C283" s="411"/>
      <c r="D283" s="275"/>
      <c r="E283" s="275"/>
      <c r="F283" s="275"/>
      <c r="G283" s="275"/>
      <c r="H283" s="275"/>
      <c r="I283" s="275"/>
      <c r="J283" s="275"/>
      <c r="K283" s="275"/>
      <c r="L283" s="311"/>
      <c r="M283" s="239"/>
      <c r="N283" s="239"/>
    </row>
    <row r="284" spans="1:14" s="283" customFormat="1" ht="9.9499999999999993" customHeight="1" x14ac:dyDescent="0.2">
      <c r="A284" s="412" t="s">
        <v>312</v>
      </c>
      <c r="B284" s="309"/>
      <c r="C284" s="309"/>
      <c r="D284" s="310"/>
      <c r="E284" s="310"/>
      <c r="F284" s="310"/>
      <c r="G284" s="310"/>
      <c r="H284" s="310"/>
      <c r="I284" s="310"/>
      <c r="J284" s="311"/>
      <c r="K284" s="311"/>
      <c r="L284" s="311"/>
      <c r="M284" s="239"/>
      <c r="N284" s="239"/>
    </row>
    <row r="285" spans="1:14" s="283" customFormat="1" ht="9.9499999999999993" customHeight="1" x14ac:dyDescent="0.2">
      <c r="A285" s="239"/>
      <c r="B285" s="309"/>
      <c r="C285" s="309"/>
      <c r="D285" s="310"/>
      <c r="E285" s="310"/>
      <c r="F285" s="310"/>
      <c r="G285" s="310"/>
      <c r="H285" s="310"/>
      <c r="I285" s="310"/>
      <c r="J285" s="311"/>
      <c r="K285" s="311"/>
      <c r="L285" s="311"/>
      <c r="M285" s="239"/>
      <c r="N285" s="239"/>
    </row>
    <row r="286" spans="1:14" s="283" customFormat="1" ht="9.9499999999999993" customHeight="1" x14ac:dyDescent="0.2">
      <c r="A286" s="239"/>
      <c r="B286" s="309"/>
      <c r="C286" s="309"/>
      <c r="D286" s="310"/>
      <c r="E286" s="310"/>
      <c r="F286" s="310"/>
      <c r="G286" s="310"/>
      <c r="H286" s="310"/>
      <c r="I286" s="310"/>
      <c r="J286" s="311"/>
      <c r="K286" s="311"/>
      <c r="L286" s="311"/>
      <c r="M286" s="239"/>
      <c r="N286" s="239"/>
    </row>
    <row r="287" spans="1:14" s="284" customFormat="1" ht="20.100000000000001" customHeight="1" x14ac:dyDescent="0.25">
      <c r="A287" s="246" t="s">
        <v>345</v>
      </c>
      <c r="B287" s="275"/>
      <c r="C287" s="275"/>
      <c r="D287" s="278"/>
      <c r="E287" s="408" t="str">
        <f>IF('Fiche 3-1'!F307&gt;0,'Fiche 3-1'!F307,"")</f>
        <v/>
      </c>
      <c r="F287" s="396"/>
      <c r="G287" s="278"/>
      <c r="H287" s="408"/>
      <c r="I287" s="278"/>
      <c r="J287" s="409"/>
      <c r="K287" s="184"/>
      <c r="L287" s="275"/>
      <c r="M287" s="275"/>
      <c r="N287" s="275"/>
    </row>
    <row r="288" spans="1:14" s="284" customFormat="1" ht="20.100000000000001" customHeight="1" x14ac:dyDescent="0.25">
      <c r="A288" s="246"/>
      <c r="B288" s="275"/>
      <c r="C288" s="275"/>
      <c r="D288" s="275"/>
      <c r="E288" s="184"/>
      <c r="F288" s="275"/>
      <c r="G288" s="246"/>
      <c r="H288" s="275"/>
      <c r="I288" s="275"/>
      <c r="J288" s="409"/>
      <c r="K288" s="184"/>
      <c r="L288" s="275"/>
      <c r="M288" s="275"/>
      <c r="N288" s="275"/>
    </row>
    <row r="289" spans="1:15" s="284" customFormat="1" ht="20.100000000000001" customHeight="1" thickBot="1" x14ac:dyDescent="0.3">
      <c r="A289" s="246"/>
      <c r="B289" s="278"/>
      <c r="C289" s="292">
        <v>2023</v>
      </c>
      <c r="D289" s="292">
        <v>2024</v>
      </c>
      <c r="E289" s="292">
        <v>2025</v>
      </c>
      <c r="F289" s="306"/>
      <c r="G289" s="306"/>
      <c r="H289" s="275"/>
      <c r="I289" s="275"/>
      <c r="J289" s="409"/>
      <c r="K289" s="184"/>
      <c r="L289" s="275"/>
      <c r="M289" s="275"/>
      <c r="N289" s="275"/>
    </row>
    <row r="290" spans="1:15" s="284" customFormat="1" ht="20.100000000000001" customHeight="1" thickTop="1" thickBot="1" x14ac:dyDescent="0.3">
      <c r="A290" s="246"/>
      <c r="B290" s="437" t="s">
        <v>239</v>
      </c>
      <c r="C290" s="198" t="str">
        <f>IF('Fiche 3-1'!F292&gt;0,'Fiche 3-1'!F292,"")</f>
        <v/>
      </c>
      <c r="D290" s="198" t="str">
        <f>IF('Fiche 3-1'!G292&gt;0,'Fiche 3-1'!G292,"")</f>
        <v/>
      </c>
      <c r="E290" s="199" t="str">
        <f>IF('Fiche 3-1'!H292&gt;0,'Fiche 3-1'!H292,"")</f>
        <v/>
      </c>
      <c r="F290" s="184">
        <f>SUM(C290:E290)</f>
        <v>0</v>
      </c>
      <c r="G290" s="187"/>
      <c r="H290" s="187"/>
      <c r="I290" s="275"/>
      <c r="J290" s="409"/>
      <c r="K290" s="184"/>
      <c r="L290" s="275"/>
      <c r="M290" s="275"/>
      <c r="N290" s="275"/>
    </row>
    <row r="291" spans="1:15" s="284" customFormat="1" ht="20.100000000000001" customHeight="1" thickTop="1" thickBot="1" x14ac:dyDescent="0.3">
      <c r="A291" s="246"/>
      <c r="B291" s="437" t="s">
        <v>799</v>
      </c>
      <c r="C291" s="198" t="str">
        <f>IF('Fiche 6-1_2023'!J241&gt;0,'Fiche 6-1_2023'!J241,"")</f>
        <v/>
      </c>
      <c r="D291" s="447" t="str">
        <f>IF('Fiche 6-1_2024'!D291&lt;&gt;"",'Fiche 6-1_2024'!D291,"")</f>
        <v/>
      </c>
      <c r="E291" s="200"/>
      <c r="F291" s="184">
        <f>SUM(C291:E291)</f>
        <v>0</v>
      </c>
      <c r="G291" s="187"/>
      <c r="H291" s="187"/>
      <c r="I291" s="275"/>
      <c r="J291" s="409"/>
      <c r="K291" s="184"/>
      <c r="L291" s="275"/>
      <c r="M291" s="275"/>
      <c r="N291" s="275"/>
    </row>
    <row r="292" spans="1:15" s="284" customFormat="1" ht="20.100000000000001" customHeight="1" thickTop="1" x14ac:dyDescent="0.25">
      <c r="A292" s="246"/>
      <c r="B292" s="275"/>
      <c r="C292" s="275"/>
      <c r="D292" s="275"/>
      <c r="E292" s="275"/>
      <c r="F292" s="275"/>
      <c r="G292" s="246"/>
      <c r="H292" s="275"/>
      <c r="I292" s="275"/>
      <c r="J292" s="409"/>
      <c r="K292" s="184"/>
      <c r="L292" s="275"/>
      <c r="M292" s="275"/>
      <c r="N292" s="275"/>
    </row>
    <row r="293" spans="1:15" ht="9.9499999999999993" customHeight="1" thickBot="1" x14ac:dyDescent="0.25"/>
    <row r="294" spans="1:15" s="283" customFormat="1" ht="20.100000000000001" hidden="1" customHeight="1" x14ac:dyDescent="0.2">
      <c r="A294" s="260" t="s">
        <v>276</v>
      </c>
      <c r="B294" s="239"/>
      <c r="C294" s="239"/>
      <c r="D294" s="239"/>
      <c r="E294" s="239"/>
      <c r="F294" s="239"/>
      <c r="G294" s="239"/>
      <c r="H294" s="239"/>
      <c r="I294" s="239"/>
      <c r="J294" s="239"/>
      <c r="K294" s="239"/>
      <c r="L294" s="239"/>
      <c r="M294" s="239"/>
      <c r="N294" s="239"/>
    </row>
    <row r="295" spans="1:15" s="283" customFormat="1" ht="20.100000000000001" hidden="1" customHeight="1" thickBot="1" x14ac:dyDescent="0.25">
      <c r="A295" s="413"/>
      <c r="B295" s="812"/>
      <c r="C295" s="747"/>
      <c r="D295" s="747"/>
      <c r="E295" s="747"/>
      <c r="F295" s="747"/>
      <c r="G295" s="747"/>
      <c r="H295" s="747"/>
      <c r="I295" s="747"/>
      <c r="J295" s="748"/>
      <c r="K295" s="239"/>
      <c r="L295" s="239"/>
      <c r="M295" s="239"/>
      <c r="N295" s="239"/>
    </row>
    <row r="296" spans="1:15" s="283" customFormat="1" ht="20.100000000000001" hidden="1" customHeight="1" thickTop="1" thickBot="1" x14ac:dyDescent="0.25">
      <c r="A296" s="239"/>
      <c r="B296" s="239"/>
      <c r="C296" s="239"/>
      <c r="D296" s="239"/>
      <c r="E296" s="239"/>
      <c r="F296" s="239"/>
      <c r="G296" s="239"/>
      <c r="H296" s="239"/>
      <c r="I296" s="239"/>
      <c r="J296" s="239"/>
      <c r="K296" s="239"/>
      <c r="L296" s="239"/>
      <c r="M296" s="239"/>
      <c r="N296" s="239"/>
    </row>
    <row r="297" spans="1:15" s="283" customFormat="1" ht="35.1" customHeight="1" thickTop="1" x14ac:dyDescent="0.2">
      <c r="A297" s="246" t="s">
        <v>346</v>
      </c>
      <c r="B297" s="246"/>
      <c r="C297" s="246"/>
      <c r="D297" s="239"/>
      <c r="E297" s="813"/>
      <c r="F297" s="814"/>
      <c r="G297" s="814"/>
      <c r="H297" s="814"/>
      <c r="I297" s="814"/>
      <c r="J297" s="814"/>
      <c r="K297" s="814"/>
      <c r="L297" s="814"/>
      <c r="M297" s="814"/>
      <c r="N297" s="815"/>
    </row>
    <row r="298" spans="1:15" s="283" customFormat="1" ht="35.1" customHeight="1" x14ac:dyDescent="0.2">
      <c r="A298" s="239"/>
      <c r="B298" s="239"/>
      <c r="C298" s="239"/>
      <c r="D298" s="239"/>
      <c r="E298" s="816"/>
      <c r="F298" s="817"/>
      <c r="G298" s="817"/>
      <c r="H298" s="817"/>
      <c r="I298" s="817"/>
      <c r="J298" s="817"/>
      <c r="K298" s="817"/>
      <c r="L298" s="817"/>
      <c r="M298" s="817"/>
      <c r="N298" s="818"/>
    </row>
    <row r="299" spans="1:15" s="283" customFormat="1" ht="35.1" customHeight="1" thickBot="1" x14ac:dyDescent="0.25">
      <c r="A299" s="239"/>
      <c r="B299" s="239"/>
      <c r="C299" s="239"/>
      <c r="D299" s="239"/>
      <c r="E299" s="819"/>
      <c r="F299" s="820"/>
      <c r="G299" s="820"/>
      <c r="H299" s="820"/>
      <c r="I299" s="820"/>
      <c r="J299" s="820"/>
      <c r="K299" s="820"/>
      <c r="L299" s="820"/>
      <c r="M299" s="820"/>
      <c r="N299" s="821"/>
    </row>
    <row r="300" spans="1:15" s="414" customFormat="1" ht="14.25" customHeight="1" x14ac:dyDescent="0.2">
      <c r="A300" s="440"/>
      <c r="B300" s="309"/>
      <c r="C300" s="309"/>
      <c r="D300" s="310"/>
      <c r="E300" s="310"/>
      <c r="F300" s="310"/>
      <c r="G300" s="310"/>
      <c r="H300" s="310"/>
      <c r="I300" s="310"/>
      <c r="J300" s="311"/>
      <c r="K300" s="311"/>
      <c r="L300" s="311"/>
      <c r="M300" s="277"/>
      <c r="N300" s="277"/>
      <c r="O300" s="277"/>
    </row>
    <row r="301" spans="1:15" s="414" customFormat="1" ht="14.25" customHeight="1" x14ac:dyDescent="0.2">
      <c r="A301" s="397"/>
      <c r="B301" s="275"/>
      <c r="C301" s="275"/>
      <c r="D301" s="275"/>
      <c r="E301" s="184"/>
      <c r="F301" s="275"/>
      <c r="G301" s="397"/>
      <c r="H301" s="275"/>
      <c r="I301" s="275"/>
      <c r="J301" s="441"/>
      <c r="K301" s="184"/>
      <c r="L301" s="275"/>
      <c r="M301" s="275"/>
      <c r="N301" s="275"/>
      <c r="O301" s="277"/>
    </row>
    <row r="302" spans="1:15" ht="14.25" x14ac:dyDescent="0.2">
      <c r="A302" s="288"/>
      <c r="B302" s="288"/>
      <c r="C302" s="288"/>
      <c r="D302" s="288"/>
      <c r="E302" s="288"/>
      <c r="F302" s="288"/>
      <c r="G302" s="288"/>
      <c r="H302" s="288"/>
      <c r="I302" s="288"/>
      <c r="J302" s="288"/>
      <c r="K302" s="288"/>
      <c r="L302" s="288"/>
      <c r="M302" s="288"/>
      <c r="N302" s="288"/>
      <c r="O302" s="252"/>
    </row>
    <row r="303" spans="1:15" ht="14.25" x14ac:dyDescent="0.2">
      <c r="A303" s="289" t="s">
        <v>186</v>
      </c>
      <c r="B303" s="288"/>
      <c r="C303" s="288"/>
      <c r="D303" s="740" t="str">
        <f>+IF('Fiche 3-1'!E319&lt;&gt;"",'Fiche 3-1'!E319,"")</f>
        <v/>
      </c>
      <c r="E303" s="741"/>
      <c r="F303" s="741"/>
      <c r="G303" s="741"/>
      <c r="H303" s="741"/>
      <c r="I303" s="741"/>
      <c r="J303" s="741"/>
      <c r="K303" s="741"/>
      <c r="L303" s="741"/>
      <c r="M303" s="742"/>
      <c r="N303" s="288"/>
      <c r="O303" s="252"/>
    </row>
    <row r="304" spans="1:15" ht="14.25" x14ac:dyDescent="0.2">
      <c r="A304" s="288"/>
      <c r="B304" s="288"/>
      <c r="C304" s="288"/>
      <c r="D304" s="288"/>
      <c r="E304" s="288"/>
      <c r="F304" s="288"/>
      <c r="G304" s="288"/>
      <c r="H304" s="288"/>
      <c r="I304" s="288"/>
      <c r="J304" s="288"/>
      <c r="K304" s="288"/>
      <c r="L304" s="288"/>
      <c r="M304" s="288"/>
      <c r="N304" s="288"/>
      <c r="O304" s="252"/>
    </row>
    <row r="305" spans="1:15" ht="14.25" x14ac:dyDescent="0.2">
      <c r="A305" s="252"/>
      <c r="B305" s="252"/>
      <c r="C305" s="252"/>
      <c r="D305" s="252"/>
      <c r="E305" s="252"/>
      <c r="F305" s="252"/>
      <c r="G305" s="252"/>
      <c r="H305" s="252"/>
      <c r="I305" s="252"/>
      <c r="J305" s="252"/>
      <c r="K305" s="252"/>
      <c r="L305" s="252"/>
      <c r="M305" s="252"/>
      <c r="N305" s="252"/>
      <c r="O305" s="252"/>
    </row>
    <row r="306" spans="1:15" s="416" customFormat="1" ht="50.1" customHeight="1" x14ac:dyDescent="0.25">
      <c r="A306" s="246" t="s">
        <v>17</v>
      </c>
      <c r="B306" s="743" t="str">
        <f>IF('Fiche 3-1'!C322&lt;&gt;"",'Fiche 3-1'!C322,"")</f>
        <v/>
      </c>
      <c r="C306" s="743"/>
      <c r="D306" s="743"/>
      <c r="E306" s="743"/>
      <c r="F306" s="743"/>
      <c r="G306" s="743"/>
      <c r="H306" s="743"/>
      <c r="I306" s="743"/>
      <c r="J306" s="743"/>
      <c r="K306" s="743"/>
      <c r="L306" s="743"/>
      <c r="M306" s="743"/>
      <c r="N306" s="743"/>
      <c r="O306" s="415"/>
    </row>
    <row r="307" spans="1:15" ht="9.9499999999999993" customHeight="1" x14ac:dyDescent="0.2">
      <c r="A307" s="246"/>
      <c r="B307" s="249"/>
      <c r="C307" s="249"/>
      <c r="D307" s="249"/>
      <c r="E307" s="249"/>
      <c r="F307" s="249"/>
      <c r="G307" s="249"/>
      <c r="H307" s="249"/>
      <c r="I307" s="249"/>
      <c r="J307" s="249"/>
      <c r="K307" s="249"/>
      <c r="L307" s="249"/>
      <c r="M307" s="249"/>
      <c r="N307" s="249"/>
    </row>
    <row r="308" spans="1:15" x14ac:dyDescent="0.2">
      <c r="A308" s="262"/>
      <c r="B308" s="291"/>
      <c r="C308" s="249"/>
    </row>
    <row r="309" spans="1:15" ht="30" customHeight="1" thickBot="1" x14ac:dyDescent="0.25">
      <c r="E309" s="292">
        <v>2023</v>
      </c>
      <c r="F309" s="292">
        <v>2024</v>
      </c>
      <c r="G309" s="292">
        <v>2025</v>
      </c>
      <c r="H309" s="306"/>
      <c r="I309" s="306"/>
      <c r="J309" s="277"/>
    </row>
    <row r="310" spans="1:15" ht="20.100000000000001" customHeight="1" thickTop="1" thickBot="1" x14ac:dyDescent="0.25">
      <c r="B310" s="846" t="s">
        <v>74</v>
      </c>
      <c r="C310" s="846"/>
      <c r="D310" s="846"/>
      <c r="E310" s="201" t="str">
        <f>IF('Fiche 3-1'!E341&gt;0,'Fiche 3-1'!E341,"")</f>
        <v/>
      </c>
      <c r="F310" s="201" t="str">
        <f>IF('Fiche 3-1'!F341&gt;0,'Fiche 3-1'!F341,"")</f>
        <v/>
      </c>
      <c r="G310" s="202" t="str">
        <f>IF('Fiche 3-1'!G341&gt;0,'Fiche 3-1'!G341,"")</f>
        <v/>
      </c>
      <c r="H310" s="194">
        <f>SUM(E310:G310)</f>
        <v>0</v>
      </c>
      <c r="I310" s="186"/>
      <c r="J310" s="396"/>
    </row>
    <row r="311" spans="1:15" ht="20.100000000000001" customHeight="1" thickTop="1" thickBot="1" x14ac:dyDescent="0.25">
      <c r="A311" s="262"/>
      <c r="B311" s="846" t="s">
        <v>797</v>
      </c>
      <c r="C311" s="846"/>
      <c r="D311" s="847"/>
      <c r="E311" s="431" t="str">
        <f>IF('Fiche 6-1_2023'!H257&gt;0,'Fiche 6-1_2023'!H257,"")</f>
        <v/>
      </c>
      <c r="F311" s="451" t="str">
        <f>IF('Fiche 6-1_2024'!F311&lt;&gt;"",'Fiche 6-1_2024'!F311,"")</f>
        <v/>
      </c>
      <c r="G311" s="204"/>
      <c r="H311" s="194">
        <f>SUM(E311:G311)</f>
        <v>0</v>
      </c>
      <c r="I311" s="277"/>
      <c r="J311" s="396"/>
    </row>
    <row r="312" spans="1:15" ht="20.100000000000001" customHeight="1" thickTop="1" x14ac:dyDescent="0.2">
      <c r="A312" s="262"/>
      <c r="B312" s="311"/>
      <c r="C312" s="277"/>
      <c r="D312" s="406"/>
      <c r="E312" s="181"/>
      <c r="F312" s="277"/>
      <c r="G312" s="299"/>
    </row>
    <row r="313" spans="1:15" ht="20.100000000000001" customHeight="1" x14ac:dyDescent="0.2">
      <c r="A313" s="262"/>
      <c r="B313" s="311"/>
      <c r="C313" s="277"/>
      <c r="D313" s="406"/>
      <c r="E313" s="181"/>
      <c r="F313" s="277"/>
      <c r="G313" s="299"/>
    </row>
    <row r="314" spans="1:15" ht="20.100000000000001" customHeight="1" thickBot="1" x14ac:dyDescent="0.25">
      <c r="A314" s="397" t="s">
        <v>240</v>
      </c>
      <c r="B314" s="311"/>
      <c r="C314" s="277"/>
      <c r="D314" s="277"/>
      <c r="E314" s="277"/>
      <c r="F314" s="277"/>
    </row>
    <row r="315" spans="1:15" ht="30" customHeight="1" thickTop="1" x14ac:dyDescent="0.2">
      <c r="A315" s="297"/>
      <c r="B315" s="581"/>
      <c r="C315" s="582"/>
      <c r="D315" s="582"/>
      <c r="E315" s="582"/>
      <c r="F315" s="582"/>
      <c r="G315" s="582"/>
      <c r="H315" s="582"/>
      <c r="I315" s="582"/>
      <c r="J315" s="582"/>
      <c r="K315" s="582"/>
      <c r="L315" s="582"/>
      <c r="M315" s="582"/>
      <c r="N315" s="583"/>
    </row>
    <row r="316" spans="1:15" ht="30" customHeight="1" x14ac:dyDescent="0.2">
      <c r="B316" s="584"/>
      <c r="C316" s="585"/>
      <c r="D316" s="585"/>
      <c r="E316" s="585"/>
      <c r="F316" s="585"/>
      <c r="G316" s="585"/>
      <c r="H316" s="585"/>
      <c r="I316" s="585"/>
      <c r="J316" s="585"/>
      <c r="K316" s="585"/>
      <c r="L316" s="585"/>
      <c r="M316" s="585"/>
      <c r="N316" s="586"/>
    </row>
    <row r="317" spans="1:15" ht="30" customHeight="1" thickBot="1" x14ac:dyDescent="0.25">
      <c r="B317" s="587"/>
      <c r="C317" s="588"/>
      <c r="D317" s="588"/>
      <c r="E317" s="588"/>
      <c r="F317" s="588"/>
      <c r="G317" s="588"/>
      <c r="H317" s="588"/>
      <c r="I317" s="588"/>
      <c r="J317" s="588"/>
      <c r="K317" s="588"/>
      <c r="L317" s="588"/>
      <c r="M317" s="588"/>
      <c r="N317" s="589"/>
    </row>
    <row r="318" spans="1:15" ht="9.9499999999999993" customHeight="1" thickTop="1" thickBot="1" x14ac:dyDescent="0.25">
      <c r="B318" s="298"/>
      <c r="C318" s="298"/>
      <c r="D318" s="298"/>
      <c r="E318" s="298"/>
      <c r="F318" s="298"/>
      <c r="G318" s="298"/>
      <c r="H318" s="298"/>
      <c r="I318" s="298"/>
      <c r="J318" s="298"/>
      <c r="K318" s="298"/>
      <c r="L318" s="298"/>
      <c r="M318" s="298"/>
      <c r="N318" s="298"/>
    </row>
    <row r="319" spans="1:15" ht="20.100000000000001" customHeight="1" thickTop="1" thickBot="1" x14ac:dyDescent="0.25">
      <c r="A319" s="246" t="s">
        <v>18</v>
      </c>
      <c r="D319" s="407" t="str">
        <f>IF('Fiche 3-1'!E344&lt;&gt;"",'Fiche 3-1'!E344,"")</f>
        <v/>
      </c>
      <c r="G319" s="246" t="s">
        <v>19</v>
      </c>
      <c r="I319" s="21"/>
    </row>
    <row r="320" spans="1:15" ht="9.9499999999999993" customHeight="1" thickTop="1" x14ac:dyDescent="0.2"/>
    <row r="321" spans="1:14" ht="13.5" thickBot="1" x14ac:dyDescent="0.25">
      <c r="A321" s="262" t="s">
        <v>20</v>
      </c>
    </row>
    <row r="322" spans="1:14" ht="35.1" customHeight="1" thickTop="1" x14ac:dyDescent="0.2">
      <c r="B322" s="581"/>
      <c r="C322" s="582"/>
      <c r="D322" s="582"/>
      <c r="E322" s="582"/>
      <c r="F322" s="582"/>
      <c r="G322" s="582"/>
      <c r="H322" s="582"/>
      <c r="I322" s="582"/>
      <c r="J322" s="582"/>
      <c r="K322" s="582"/>
      <c r="L322" s="582"/>
      <c r="M322" s="582"/>
      <c r="N322" s="583"/>
    </row>
    <row r="323" spans="1:14" ht="35.1" customHeight="1" x14ac:dyDescent="0.2">
      <c r="B323" s="584"/>
      <c r="C323" s="585"/>
      <c r="D323" s="585"/>
      <c r="E323" s="585"/>
      <c r="F323" s="585"/>
      <c r="G323" s="585"/>
      <c r="H323" s="585"/>
      <c r="I323" s="585"/>
      <c r="J323" s="585"/>
      <c r="K323" s="585"/>
      <c r="L323" s="585"/>
      <c r="M323" s="585"/>
      <c r="N323" s="586"/>
    </row>
    <row r="324" spans="1:14" s="255" customFormat="1" ht="35.1" customHeight="1" thickBot="1" x14ac:dyDescent="0.3">
      <c r="B324" s="587"/>
      <c r="C324" s="588"/>
      <c r="D324" s="588"/>
      <c r="E324" s="588"/>
      <c r="F324" s="588"/>
      <c r="G324" s="588"/>
      <c r="H324" s="588"/>
      <c r="I324" s="588"/>
      <c r="J324" s="588"/>
      <c r="K324" s="588"/>
      <c r="L324" s="588"/>
      <c r="M324" s="588"/>
      <c r="N324" s="589"/>
    </row>
    <row r="325" spans="1:14" s="284" customFormat="1" ht="9.9499999999999993" customHeight="1" thickTop="1" x14ac:dyDescent="0.25">
      <c r="B325" s="278"/>
      <c r="C325" s="278"/>
      <c r="D325" s="278"/>
      <c r="E325" s="278"/>
      <c r="F325" s="278"/>
      <c r="G325" s="278"/>
      <c r="H325" s="278"/>
      <c r="I325" s="278"/>
      <c r="J325" s="278"/>
      <c r="K325" s="278"/>
      <c r="L325" s="278"/>
      <c r="M325" s="278"/>
      <c r="N325" s="278"/>
    </row>
    <row r="326" spans="1:14" s="284" customFormat="1" ht="20.100000000000001" customHeight="1" thickBot="1" x14ac:dyDescent="0.3">
      <c r="A326" s="260" t="s">
        <v>301</v>
      </c>
      <c r="B326" s="278"/>
      <c r="C326" s="278"/>
      <c r="D326" s="278"/>
      <c r="E326" s="278"/>
      <c r="F326" s="278"/>
      <c r="G326" s="278"/>
      <c r="H326" s="278"/>
      <c r="I326" s="278"/>
      <c r="J326" s="278"/>
      <c r="K326" s="278"/>
      <c r="L326" s="278"/>
      <c r="M326" s="278"/>
      <c r="N326" s="278"/>
    </row>
    <row r="327" spans="1:14" s="284" customFormat="1" ht="35.1" customHeight="1" thickTop="1" x14ac:dyDescent="0.25">
      <c r="B327" s="581"/>
      <c r="C327" s="582"/>
      <c r="D327" s="582"/>
      <c r="E327" s="582"/>
      <c r="F327" s="582"/>
      <c r="G327" s="582"/>
      <c r="H327" s="582"/>
      <c r="I327" s="582"/>
      <c r="J327" s="582"/>
      <c r="K327" s="582"/>
      <c r="L327" s="582"/>
      <c r="M327" s="582"/>
      <c r="N327" s="583"/>
    </row>
    <row r="328" spans="1:14" s="284" customFormat="1" ht="35.1" customHeight="1" x14ac:dyDescent="0.25">
      <c r="B328" s="584"/>
      <c r="C328" s="585"/>
      <c r="D328" s="585"/>
      <c r="E328" s="585"/>
      <c r="F328" s="585"/>
      <c r="G328" s="585"/>
      <c r="H328" s="585"/>
      <c r="I328" s="585"/>
      <c r="J328" s="585"/>
      <c r="K328" s="585"/>
      <c r="L328" s="585"/>
      <c r="M328" s="585"/>
      <c r="N328" s="586"/>
    </row>
    <row r="329" spans="1:14" s="284" customFormat="1" ht="35.1" customHeight="1" thickBot="1" x14ac:dyDescent="0.3">
      <c r="B329" s="587"/>
      <c r="C329" s="588"/>
      <c r="D329" s="588"/>
      <c r="E329" s="588"/>
      <c r="F329" s="588"/>
      <c r="G329" s="588"/>
      <c r="H329" s="588"/>
      <c r="I329" s="588"/>
      <c r="J329" s="588"/>
      <c r="K329" s="588"/>
      <c r="L329" s="588"/>
      <c r="M329" s="588"/>
      <c r="N329" s="589"/>
    </row>
    <row r="330" spans="1:14" s="284" customFormat="1" ht="9.9499999999999993" customHeight="1" thickTop="1" x14ac:dyDescent="0.25">
      <c r="B330" s="278"/>
      <c r="C330" s="278"/>
      <c r="D330" s="278"/>
      <c r="E330" s="278"/>
      <c r="F330" s="278"/>
      <c r="G330" s="278"/>
      <c r="H330" s="278"/>
      <c r="I330" s="278"/>
      <c r="J330" s="278"/>
      <c r="K330" s="278"/>
      <c r="L330" s="278"/>
      <c r="M330" s="278"/>
      <c r="N330" s="278"/>
    </row>
    <row r="331" spans="1:14" s="284" customFormat="1" ht="9.9499999999999993" customHeight="1" x14ac:dyDescent="0.25">
      <c r="B331" s="278"/>
      <c r="C331" s="278"/>
      <c r="D331" s="278"/>
      <c r="E331" s="278"/>
      <c r="F331" s="278"/>
      <c r="G331" s="278"/>
      <c r="H331" s="278"/>
      <c r="I331" s="278"/>
      <c r="J331" s="278"/>
      <c r="K331" s="278"/>
      <c r="L331" s="278"/>
      <c r="M331" s="278"/>
      <c r="N331" s="278"/>
    </row>
    <row r="332" spans="1:14" s="284" customFormat="1" ht="20.100000000000001" customHeight="1" x14ac:dyDescent="0.25">
      <c r="A332" s="260" t="s">
        <v>241</v>
      </c>
      <c r="B332" s="278"/>
      <c r="C332" s="278"/>
      <c r="D332" s="278"/>
      <c r="E332" s="408"/>
      <c r="F332" s="396"/>
      <c r="G332" s="278"/>
      <c r="H332" s="408"/>
      <c r="I332" s="278"/>
      <c r="J332" s="409"/>
      <c r="K332" s="296"/>
      <c r="L332" s="845"/>
      <c r="M332" s="845"/>
      <c r="N332" s="296"/>
    </row>
    <row r="333" spans="1:14" s="284" customFormat="1" ht="9.75" customHeight="1" x14ac:dyDescent="0.25">
      <c r="B333" s="278"/>
      <c r="C333" s="278"/>
      <c r="D333" s="278"/>
      <c r="E333" s="278"/>
      <c r="F333" s="278"/>
      <c r="G333" s="278"/>
      <c r="H333" s="278"/>
      <c r="I333" s="278"/>
      <c r="J333" s="278"/>
      <c r="K333" s="278"/>
      <c r="L333" s="278"/>
      <c r="M333" s="278"/>
      <c r="N333" s="278"/>
    </row>
    <row r="334" spans="1:14" s="284" customFormat="1" ht="20.100000000000001" customHeight="1" thickBot="1" x14ac:dyDescent="0.3">
      <c r="B334" s="278"/>
      <c r="C334" s="292">
        <v>2023</v>
      </c>
      <c r="D334" s="292">
        <v>2024</v>
      </c>
      <c r="E334" s="292">
        <v>2025</v>
      </c>
      <c r="F334" s="306"/>
      <c r="G334" s="306"/>
      <c r="H334" s="278"/>
      <c r="I334" s="278"/>
      <c r="J334" s="278"/>
      <c r="K334" s="278"/>
      <c r="L334" s="278"/>
      <c r="M334" s="278"/>
      <c r="N334" s="278"/>
    </row>
    <row r="335" spans="1:14" s="284" customFormat="1" ht="20.100000000000001" customHeight="1" thickTop="1" thickBot="1" x14ac:dyDescent="0.3">
      <c r="B335" s="433" t="s">
        <v>239</v>
      </c>
      <c r="C335" s="201" t="str">
        <f>IF('Fiche 3-1'!F326&gt;0,'Fiche 3-1'!F326,"")</f>
        <v/>
      </c>
      <c r="D335" s="201" t="str">
        <f>IF('Fiche 3-1'!G326&gt;0,'Fiche 3-1'!G326,"")</f>
        <v/>
      </c>
      <c r="E335" s="202" t="str">
        <f>IF('Fiche 3-1'!H326&gt;0,'Fiche 3-1'!H326,"")</f>
        <v/>
      </c>
      <c r="F335" s="194">
        <f>SUM(C335:E335)</f>
        <v>0</v>
      </c>
      <c r="G335" s="187"/>
      <c r="H335" s="442"/>
      <c r="I335" s="278"/>
      <c r="J335" s="278"/>
      <c r="K335" s="278"/>
      <c r="L335" s="278"/>
      <c r="M335" s="278"/>
      <c r="N335" s="278"/>
    </row>
    <row r="336" spans="1:14" s="284" customFormat="1" ht="20.100000000000001" customHeight="1" thickTop="1" thickBot="1" x14ac:dyDescent="0.3">
      <c r="B336" s="433" t="s">
        <v>799</v>
      </c>
      <c r="C336" s="201" t="str">
        <f>IF('Fiche 6-1_2023'!I276&gt;0,'Fiche 6-1_2023'!I276,"")</f>
        <v/>
      </c>
      <c r="D336" s="446" t="str">
        <f>IF('Fiche 6-1_2024'!D336&lt;&gt;"",'Fiche 6-1_2024'!D336,"")</f>
        <v/>
      </c>
      <c r="E336" s="218"/>
      <c r="F336" s="194">
        <f t="shared" ref="F336:F338" si="3">SUM(C336:E336)</f>
        <v>0</v>
      </c>
      <c r="G336" s="187"/>
      <c r="H336" s="442"/>
      <c r="I336" s="278"/>
      <c r="J336" s="278"/>
      <c r="K336" s="278"/>
      <c r="L336" s="278"/>
      <c r="M336" s="278"/>
      <c r="N336" s="278"/>
    </row>
    <row r="337" spans="1:14" s="284" customFormat="1" ht="20.100000000000001" customHeight="1" thickTop="1" thickBot="1" x14ac:dyDescent="0.3">
      <c r="B337" s="435" t="s">
        <v>333</v>
      </c>
      <c r="C337" s="201" t="str">
        <f>IF('Fiche 6-1_2023'!K276&gt;0,'Fiche 6-1_2023'!K276,"")</f>
        <v/>
      </c>
      <c r="D337" s="446" t="str">
        <f>IF('Fiche 6-1_2024'!D337&lt;&gt;"",'Fiche 6-1_2024'!D337,"")</f>
        <v/>
      </c>
      <c r="E337" s="219"/>
      <c r="F337" s="194">
        <f t="shared" si="3"/>
        <v>0</v>
      </c>
      <c r="G337" s="187"/>
      <c r="H337" s="442"/>
      <c r="I337" s="278"/>
      <c r="J337" s="278"/>
      <c r="K337" s="278"/>
      <c r="L337" s="278"/>
      <c r="M337" s="278"/>
      <c r="N337" s="278"/>
    </row>
    <row r="338" spans="1:14" s="284" customFormat="1" ht="37.5" customHeight="1" thickTop="1" thickBot="1" x14ac:dyDescent="0.3">
      <c r="B338" s="436" t="s">
        <v>334</v>
      </c>
      <c r="C338" s="201" t="str">
        <f>IF('Fiche 6-1_2023'!N276&gt;0,'Fiche 6-1_2023'!N276,"")</f>
        <v/>
      </c>
      <c r="D338" s="446" t="str">
        <f>IF('Fiche 6-1_2024'!D338&lt;&gt;"",'Fiche 6-1_2024'!D338,"")</f>
        <v/>
      </c>
      <c r="E338" s="219"/>
      <c r="F338" s="194">
        <f t="shared" si="3"/>
        <v>0</v>
      </c>
      <c r="G338" s="187"/>
      <c r="H338" s="442"/>
      <c r="I338" s="278"/>
      <c r="J338" s="278"/>
      <c r="K338" s="278"/>
      <c r="L338" s="278"/>
      <c r="M338" s="278"/>
      <c r="N338" s="278"/>
    </row>
    <row r="339" spans="1:14" s="284" customFormat="1" ht="9.9499999999999993" customHeight="1" thickTop="1" x14ac:dyDescent="0.25">
      <c r="B339" s="278"/>
      <c r="C339" s="278"/>
      <c r="D339" s="278"/>
      <c r="E339" s="278"/>
      <c r="F339" s="278"/>
      <c r="G339" s="278"/>
      <c r="H339" s="278"/>
      <c r="I339" s="278"/>
      <c r="J339" s="278"/>
      <c r="K339" s="278"/>
      <c r="L339" s="278"/>
      <c r="M339" s="278"/>
      <c r="N339" s="278"/>
    </row>
    <row r="340" spans="1:14" s="284" customFormat="1" ht="9.9499999999999993" customHeight="1" x14ac:dyDescent="0.25">
      <c r="B340" s="278"/>
      <c r="C340" s="278"/>
      <c r="D340" s="278"/>
      <c r="E340" s="278"/>
      <c r="F340" s="278"/>
      <c r="G340" s="278"/>
      <c r="H340" s="278"/>
      <c r="I340" s="278"/>
      <c r="J340" s="278"/>
      <c r="K340" s="278"/>
      <c r="L340" s="278"/>
      <c r="M340" s="278"/>
      <c r="N340" s="278"/>
    </row>
    <row r="341" spans="1:14" s="284" customFormat="1" ht="20.100000000000001" customHeight="1" thickBot="1" x14ac:dyDescent="0.3">
      <c r="A341" s="410" t="s">
        <v>243</v>
      </c>
      <c r="B341" s="307"/>
      <c r="C341" s="307"/>
      <c r="D341" s="307"/>
      <c r="E341" s="307"/>
      <c r="F341" s="307"/>
      <c r="G341" s="307"/>
      <c r="H341" s="307"/>
      <c r="I341" s="307"/>
      <c r="J341" s="307"/>
      <c r="K341" s="278"/>
      <c r="L341" s="278"/>
      <c r="M341" s="278"/>
      <c r="N341" s="278"/>
    </row>
    <row r="342" spans="1:14" s="284" customFormat="1" ht="35.1" customHeight="1" thickTop="1" x14ac:dyDescent="0.25">
      <c r="A342" s="307"/>
      <c r="B342" s="581"/>
      <c r="C342" s="582"/>
      <c r="D342" s="582"/>
      <c r="E342" s="582"/>
      <c r="F342" s="582"/>
      <c r="G342" s="582"/>
      <c r="H342" s="582"/>
      <c r="I342" s="582"/>
      <c r="J342" s="582"/>
      <c r="K342" s="582"/>
      <c r="L342" s="582"/>
      <c r="M342" s="582"/>
      <c r="N342" s="583"/>
    </row>
    <row r="343" spans="1:14" s="284" customFormat="1" ht="35.1" customHeight="1" x14ac:dyDescent="0.25">
      <c r="A343" s="307"/>
      <c r="B343" s="584"/>
      <c r="C343" s="585"/>
      <c r="D343" s="585"/>
      <c r="E343" s="585"/>
      <c r="F343" s="585"/>
      <c r="G343" s="585"/>
      <c r="H343" s="585"/>
      <c r="I343" s="585"/>
      <c r="J343" s="585"/>
      <c r="K343" s="585"/>
      <c r="L343" s="585"/>
      <c r="M343" s="585"/>
      <c r="N343" s="586"/>
    </row>
    <row r="344" spans="1:14" ht="35.1" customHeight="1" thickBot="1" x14ac:dyDescent="0.25">
      <c r="A344" s="307"/>
      <c r="B344" s="587"/>
      <c r="C344" s="588"/>
      <c r="D344" s="588"/>
      <c r="E344" s="588"/>
      <c r="F344" s="588"/>
      <c r="G344" s="588"/>
      <c r="H344" s="588"/>
      <c r="I344" s="588"/>
      <c r="J344" s="588"/>
      <c r="K344" s="588"/>
      <c r="L344" s="588"/>
      <c r="M344" s="588"/>
      <c r="N344" s="589"/>
    </row>
    <row r="345" spans="1:14" s="283" customFormat="1" ht="20.100000000000001" customHeight="1" thickTop="1" x14ac:dyDescent="0.2">
      <c r="A345" s="307"/>
      <c r="B345" s="307"/>
      <c r="C345" s="307"/>
      <c r="D345" s="307"/>
      <c r="E345" s="307"/>
      <c r="F345" s="307"/>
      <c r="G345" s="307"/>
      <c r="H345" s="307"/>
      <c r="I345" s="307"/>
      <c r="J345" s="307"/>
      <c r="K345" s="239"/>
      <c r="L345" s="239"/>
      <c r="M345" s="239"/>
      <c r="N345" s="239"/>
    </row>
    <row r="346" spans="1:14" s="283" customFormat="1" ht="20.100000000000001" customHeight="1" x14ac:dyDescent="0.2">
      <c r="A346" s="260" t="s">
        <v>321</v>
      </c>
      <c r="B346" s="239"/>
      <c r="C346" s="239"/>
      <c r="D346" s="239"/>
      <c r="E346" s="239"/>
      <c r="F346" s="239"/>
      <c r="G346" s="239"/>
      <c r="H346" s="239"/>
      <c r="I346" s="239"/>
      <c r="J346" s="239"/>
      <c r="K346" s="239"/>
      <c r="L346" s="239"/>
      <c r="M346" s="239"/>
      <c r="N346" s="239"/>
    </row>
    <row r="347" spans="1:14" s="283" customFormat="1" ht="9.9499999999999993" customHeight="1" x14ac:dyDescent="0.2">
      <c r="A347" s="239"/>
      <c r="B347" s="239"/>
      <c r="C347" s="239"/>
      <c r="D347" s="239"/>
      <c r="E347" s="239"/>
      <c r="F347" s="239"/>
      <c r="G347" s="239"/>
      <c r="H347" s="239"/>
      <c r="I347" s="239"/>
      <c r="J347" s="239"/>
      <c r="K347" s="239"/>
      <c r="L347" s="239"/>
      <c r="M347" s="239"/>
      <c r="N347" s="239"/>
    </row>
    <row r="348" spans="1:14" s="283" customFormat="1" ht="29.25" customHeight="1" thickBot="1" x14ac:dyDescent="0.25">
      <c r="A348" s="239"/>
      <c r="B348" s="307"/>
      <c r="C348" s="307"/>
      <c r="D348" s="600" t="s">
        <v>314</v>
      </c>
      <c r="E348" s="600"/>
      <c r="F348" s="600" t="s">
        <v>320</v>
      </c>
      <c r="G348" s="600"/>
      <c r="H348" s="600" t="s">
        <v>315</v>
      </c>
      <c r="I348" s="600"/>
      <c r="J348" s="800" t="s">
        <v>232</v>
      </c>
      <c r="K348" s="801"/>
      <c r="L348" s="801"/>
      <c r="M348" s="801"/>
      <c r="N348" s="802"/>
    </row>
    <row r="349" spans="1:14" s="283" customFormat="1" ht="35.1" customHeight="1" thickTop="1" thickBot="1" x14ac:dyDescent="0.25">
      <c r="A349" s="239"/>
      <c r="B349" s="744"/>
      <c r="C349" s="744"/>
      <c r="D349" s="843" t="str">
        <f>IF('Fiche 3-1'!D370&lt;&gt;"",'Fiche 3-1'!D370,"")</f>
        <v/>
      </c>
      <c r="E349" s="844"/>
      <c r="F349" s="843" t="str">
        <f>IF('Fiche 3-1'!G370&lt;&gt;"",'Fiche 3-1'!G370,"")</f>
        <v/>
      </c>
      <c r="G349" s="844"/>
      <c r="H349" s="614"/>
      <c r="I349" s="577"/>
      <c r="J349" s="578"/>
      <c r="K349" s="579"/>
      <c r="L349" s="579"/>
      <c r="M349" s="579"/>
      <c r="N349" s="580"/>
    </row>
    <row r="350" spans="1:14" s="283" customFormat="1" ht="35.1" customHeight="1" thickTop="1" thickBot="1" x14ac:dyDescent="0.25">
      <c r="A350" s="239"/>
      <c r="B350" s="744"/>
      <c r="C350" s="745"/>
      <c r="D350" s="843" t="str">
        <f>IF('Fiche 3-1'!D371&lt;&gt;"",'Fiche 3-1'!D371,"")</f>
        <v/>
      </c>
      <c r="E350" s="844"/>
      <c r="F350" s="843" t="str">
        <f>IF('Fiche 3-1'!G371&lt;&gt;"",'Fiche 3-1'!G371,"")</f>
        <v/>
      </c>
      <c r="G350" s="844"/>
      <c r="H350" s="614"/>
      <c r="I350" s="577"/>
      <c r="J350" s="578"/>
      <c r="K350" s="579"/>
      <c r="L350" s="579"/>
      <c r="M350" s="579"/>
      <c r="N350" s="580"/>
    </row>
    <row r="351" spans="1:14" s="283" customFormat="1" ht="35.1" customHeight="1" thickTop="1" thickBot="1" x14ac:dyDescent="0.25">
      <c r="A351" s="239"/>
      <c r="B351" s="744"/>
      <c r="C351" s="745"/>
      <c r="D351" s="843" t="str">
        <f>IF('Fiche 3-1'!D372&lt;&gt;"",'Fiche 3-1'!D372,"")</f>
        <v/>
      </c>
      <c r="E351" s="844"/>
      <c r="F351" s="843" t="str">
        <f>IF('Fiche 3-1'!G372&lt;&gt;"",'Fiche 3-1'!G372,"")</f>
        <v/>
      </c>
      <c r="G351" s="844"/>
      <c r="H351" s="614"/>
      <c r="I351" s="577"/>
      <c r="J351" s="578"/>
      <c r="K351" s="579"/>
      <c r="L351" s="579"/>
      <c r="M351" s="579"/>
      <c r="N351" s="580"/>
    </row>
    <row r="352" spans="1:14" s="277" customFormat="1" ht="9" customHeight="1" thickTop="1" x14ac:dyDescent="0.2">
      <c r="A352" s="239"/>
      <c r="B352" s="278"/>
      <c r="C352" s="411"/>
      <c r="D352" s="275"/>
      <c r="E352" s="275"/>
      <c r="F352" s="275"/>
      <c r="G352" s="275"/>
      <c r="H352" s="275"/>
      <c r="I352" s="275"/>
      <c r="J352" s="275"/>
      <c r="K352" s="275"/>
      <c r="L352" s="311"/>
      <c r="M352" s="239"/>
      <c r="N352" s="239"/>
    </row>
    <row r="353" spans="1:14" s="283" customFormat="1" ht="9.9499999999999993" customHeight="1" x14ac:dyDescent="0.2">
      <c r="A353" s="412" t="s">
        <v>312</v>
      </c>
      <c r="B353" s="309"/>
      <c r="C353" s="309"/>
      <c r="D353" s="310"/>
      <c r="E353" s="310"/>
      <c r="F353" s="310"/>
      <c r="G353" s="310"/>
      <c r="H353" s="310"/>
      <c r="I353" s="310"/>
      <c r="J353" s="311"/>
      <c r="K353" s="311"/>
      <c r="L353" s="311"/>
      <c r="M353" s="239"/>
      <c r="N353" s="239"/>
    </row>
    <row r="354" spans="1:14" s="283" customFormat="1" ht="9.9499999999999993" customHeight="1" x14ac:dyDescent="0.2">
      <c r="A354" s="239"/>
      <c r="B354" s="309"/>
      <c r="C354" s="309"/>
      <c r="D354" s="310"/>
      <c r="E354" s="310"/>
      <c r="F354" s="310"/>
      <c r="G354" s="310"/>
      <c r="H354" s="310"/>
      <c r="I354" s="310"/>
      <c r="J354" s="311"/>
      <c r="K354" s="311"/>
      <c r="L354" s="311"/>
      <c r="M354" s="239"/>
      <c r="N354" s="239"/>
    </row>
    <row r="355" spans="1:14" s="283" customFormat="1" ht="9.9499999999999993" customHeight="1" x14ac:dyDescent="0.2">
      <c r="A355" s="239"/>
      <c r="B355" s="309"/>
      <c r="C355" s="309"/>
      <c r="D355" s="310"/>
      <c r="E355" s="310"/>
      <c r="F355" s="310"/>
      <c r="G355" s="310"/>
      <c r="H355" s="310"/>
      <c r="I355" s="310"/>
      <c r="J355" s="311"/>
      <c r="K355" s="311"/>
      <c r="L355" s="311"/>
      <c r="M355" s="239"/>
      <c r="N355" s="239"/>
    </row>
    <row r="356" spans="1:14" s="284" customFormat="1" ht="20.100000000000001" customHeight="1" x14ac:dyDescent="0.25">
      <c r="A356" s="246" t="s">
        <v>345</v>
      </c>
      <c r="B356" s="275"/>
      <c r="C356" s="275"/>
      <c r="D356" s="278"/>
      <c r="E356" s="408" t="str">
        <f>IF('Fiche 3-1'!F376&gt;0,'Fiche 3-1'!F376,"")</f>
        <v/>
      </c>
      <c r="F356" s="396"/>
      <c r="G356" s="278"/>
      <c r="H356" s="408"/>
      <c r="I356" s="278"/>
      <c r="J356" s="409"/>
      <c r="K356" s="184"/>
      <c r="L356" s="275"/>
      <c r="M356" s="275"/>
      <c r="N356" s="275"/>
    </row>
    <row r="357" spans="1:14" s="284" customFormat="1" ht="20.100000000000001" customHeight="1" x14ac:dyDescent="0.25">
      <c r="A357" s="246"/>
      <c r="B357" s="275"/>
      <c r="C357" s="275"/>
      <c r="D357" s="275"/>
      <c r="E357" s="184"/>
      <c r="F357" s="275"/>
      <c r="G357" s="246"/>
      <c r="H357" s="275"/>
      <c r="I357" s="275"/>
      <c r="J357" s="409"/>
      <c r="K357" s="184"/>
      <c r="L357" s="275"/>
      <c r="M357" s="275"/>
      <c r="N357" s="275"/>
    </row>
    <row r="358" spans="1:14" s="284" customFormat="1" ht="20.100000000000001" customHeight="1" thickBot="1" x14ac:dyDescent="0.3">
      <c r="A358" s="246"/>
      <c r="B358" s="278"/>
      <c r="C358" s="292">
        <v>2023</v>
      </c>
      <c r="D358" s="292">
        <v>2024</v>
      </c>
      <c r="E358" s="292">
        <v>2025</v>
      </c>
      <c r="F358" s="306"/>
      <c r="G358" s="306"/>
      <c r="H358" s="275"/>
      <c r="I358" s="275"/>
      <c r="J358" s="409"/>
      <c r="K358" s="184"/>
      <c r="L358" s="275"/>
      <c r="M358" s="275"/>
      <c r="N358" s="275"/>
    </row>
    <row r="359" spans="1:14" s="284" customFormat="1" ht="20.100000000000001" customHeight="1" thickTop="1" thickBot="1" x14ac:dyDescent="0.3">
      <c r="A359" s="246"/>
      <c r="B359" s="437" t="s">
        <v>239</v>
      </c>
      <c r="C359" s="198" t="str">
        <f>IF('Fiche 3-1'!F352&gt;0,'Fiche 3-1'!F352,"")</f>
        <v/>
      </c>
      <c r="D359" s="198" t="str">
        <f>IF('Fiche 3-1'!G352&gt;0,'Fiche 3-1'!G352,"")</f>
        <v/>
      </c>
      <c r="E359" s="199" t="str">
        <f>IF('Fiche 3-1'!H352&gt;0,'Fiche 3-1'!H352,"")</f>
        <v/>
      </c>
      <c r="F359" s="184">
        <f>SUM(C359:E359)</f>
        <v>0</v>
      </c>
      <c r="G359" s="187"/>
      <c r="H359" s="187"/>
      <c r="I359" s="275"/>
      <c r="J359" s="409"/>
      <c r="K359" s="184"/>
      <c r="L359" s="275"/>
      <c r="M359" s="275"/>
      <c r="N359" s="275"/>
    </row>
    <row r="360" spans="1:14" s="284" customFormat="1" ht="20.100000000000001" customHeight="1" thickTop="1" thickBot="1" x14ac:dyDescent="0.3">
      <c r="A360" s="246"/>
      <c r="B360" s="437" t="s">
        <v>799</v>
      </c>
      <c r="C360" s="198" t="str">
        <f>IF('Fiche 6-1_2023'!J292&gt;0,'Fiche 6-1_2023'!J292,"")</f>
        <v/>
      </c>
      <c r="D360" s="447" t="str">
        <f>IF('Fiche 6-1_2024'!D360&lt;&gt;"",'Fiche 6-1_2024'!D360,"")</f>
        <v/>
      </c>
      <c r="E360" s="200"/>
      <c r="F360" s="184">
        <f>SUM(C360:E360)</f>
        <v>0</v>
      </c>
      <c r="G360" s="187"/>
      <c r="H360" s="187"/>
      <c r="I360" s="275"/>
      <c r="J360" s="409"/>
      <c r="K360" s="184"/>
      <c r="L360" s="275"/>
      <c r="M360" s="275"/>
      <c r="N360" s="275"/>
    </row>
    <row r="361" spans="1:14" s="284" customFormat="1" ht="20.100000000000001" customHeight="1" thickTop="1" x14ac:dyDescent="0.25">
      <c r="A361" s="246"/>
      <c r="B361" s="275"/>
      <c r="C361" s="275"/>
      <c r="D361" s="275"/>
      <c r="E361" s="275"/>
      <c r="F361" s="275"/>
      <c r="G361" s="246"/>
      <c r="H361" s="275"/>
      <c r="I361" s="275"/>
      <c r="J361" s="409"/>
      <c r="K361" s="184"/>
      <c r="L361" s="275"/>
      <c r="M361" s="275"/>
      <c r="N361" s="275"/>
    </row>
    <row r="362" spans="1:14" ht="9.9499999999999993" customHeight="1" thickBot="1" x14ac:dyDescent="0.25"/>
    <row r="363" spans="1:14" s="283" customFormat="1" ht="20.100000000000001" hidden="1" customHeight="1" x14ac:dyDescent="0.2">
      <c r="A363" s="260" t="s">
        <v>276</v>
      </c>
      <c r="B363" s="239"/>
      <c r="C363" s="239"/>
      <c r="D363" s="239"/>
      <c r="E363" s="239"/>
      <c r="F363" s="239"/>
      <c r="G363" s="239"/>
      <c r="H363" s="239"/>
      <c r="I363" s="239"/>
      <c r="J363" s="239"/>
      <c r="K363" s="239"/>
      <c r="L363" s="239"/>
      <c r="M363" s="239"/>
      <c r="N363" s="239"/>
    </row>
    <row r="364" spans="1:14" s="283" customFormat="1" ht="20.100000000000001" hidden="1" customHeight="1" x14ac:dyDescent="0.2">
      <c r="A364" s="413"/>
      <c r="B364" s="812"/>
      <c r="C364" s="747"/>
      <c r="D364" s="747"/>
      <c r="E364" s="747"/>
      <c r="F364" s="747"/>
      <c r="G364" s="747"/>
      <c r="H364" s="747"/>
      <c r="I364" s="747"/>
      <c r="J364" s="748"/>
      <c r="K364" s="239"/>
      <c r="L364" s="239"/>
      <c r="M364" s="239"/>
      <c r="N364" s="239"/>
    </row>
    <row r="365" spans="1:14" s="283" customFormat="1" ht="20.100000000000001" hidden="1" customHeight="1" x14ac:dyDescent="0.2">
      <c r="A365" s="239"/>
      <c r="B365" s="239"/>
      <c r="C365" s="239"/>
      <c r="D365" s="239"/>
      <c r="E365" s="239"/>
      <c r="F365" s="239"/>
      <c r="G365" s="239"/>
      <c r="H365" s="239"/>
      <c r="I365" s="239"/>
      <c r="J365" s="239"/>
      <c r="K365" s="239"/>
      <c r="L365" s="239"/>
      <c r="M365" s="239"/>
      <c r="N365" s="239"/>
    </row>
    <row r="366" spans="1:14" s="283" customFormat="1" ht="35.1" customHeight="1" thickTop="1" x14ac:dyDescent="0.2">
      <c r="A366" s="246" t="s">
        <v>346</v>
      </c>
      <c r="B366" s="246"/>
      <c r="C366" s="246"/>
      <c r="D366" s="239"/>
      <c r="E366" s="813"/>
      <c r="F366" s="814"/>
      <c r="G366" s="814"/>
      <c r="H366" s="814"/>
      <c r="I366" s="814"/>
      <c r="J366" s="814"/>
      <c r="K366" s="814"/>
      <c r="L366" s="814"/>
      <c r="M366" s="814"/>
      <c r="N366" s="815"/>
    </row>
    <row r="367" spans="1:14" s="283" customFormat="1" ht="35.1" customHeight="1" x14ac:dyDescent="0.2">
      <c r="A367" s="239"/>
      <c r="B367" s="239"/>
      <c r="C367" s="239"/>
      <c r="D367" s="239"/>
      <c r="E367" s="816"/>
      <c r="F367" s="817"/>
      <c r="G367" s="817"/>
      <c r="H367" s="817"/>
      <c r="I367" s="817"/>
      <c r="J367" s="817"/>
      <c r="K367" s="817"/>
      <c r="L367" s="817"/>
      <c r="M367" s="817"/>
      <c r="N367" s="818"/>
    </row>
    <row r="368" spans="1:14" s="283" customFormat="1" ht="35.1" customHeight="1" thickBot="1" x14ac:dyDescent="0.25">
      <c r="A368" s="239"/>
      <c r="B368" s="239"/>
      <c r="C368" s="239"/>
      <c r="D368" s="239"/>
      <c r="E368" s="819"/>
      <c r="F368" s="820"/>
      <c r="G368" s="820"/>
      <c r="H368" s="820"/>
      <c r="I368" s="820"/>
      <c r="J368" s="820"/>
      <c r="K368" s="820"/>
      <c r="L368" s="820"/>
      <c r="M368" s="820"/>
      <c r="N368" s="821"/>
    </row>
    <row r="369" spans="1:15" s="414" customFormat="1" ht="14.25" customHeight="1" x14ac:dyDescent="0.2">
      <c r="A369" s="440"/>
      <c r="B369" s="309"/>
      <c r="C369" s="309"/>
      <c r="D369" s="310"/>
      <c r="E369" s="310"/>
      <c r="F369" s="310"/>
      <c r="G369" s="310"/>
      <c r="H369" s="310"/>
      <c r="I369" s="310"/>
      <c r="J369" s="311"/>
      <c r="K369" s="311"/>
      <c r="L369" s="311"/>
      <c r="M369" s="277"/>
      <c r="N369" s="277"/>
      <c r="O369" s="277"/>
    </row>
    <row r="370" spans="1:15" s="414" customFormat="1" ht="14.25" customHeight="1" x14ac:dyDescent="0.2">
      <c r="A370" s="397"/>
      <c r="B370" s="275"/>
      <c r="C370" s="275"/>
      <c r="D370" s="275"/>
      <c r="E370" s="184"/>
      <c r="F370" s="275"/>
      <c r="G370" s="397"/>
      <c r="H370" s="275"/>
      <c r="I370" s="275"/>
      <c r="J370" s="441"/>
      <c r="K370" s="184"/>
      <c r="L370" s="275"/>
      <c r="M370" s="275"/>
      <c r="N370" s="275"/>
      <c r="O370" s="277"/>
    </row>
    <row r="371" spans="1:15" s="419" customFormat="1" ht="14.25" x14ac:dyDescent="0.2">
      <c r="A371" s="288"/>
      <c r="B371" s="288"/>
      <c r="C371" s="288"/>
      <c r="D371" s="288"/>
      <c r="E371" s="288"/>
      <c r="F371" s="288"/>
      <c r="G371" s="288"/>
      <c r="H371" s="288"/>
      <c r="I371" s="288"/>
      <c r="J371" s="288"/>
      <c r="K371" s="288"/>
      <c r="L371" s="288"/>
      <c r="M371" s="288"/>
      <c r="N371" s="288"/>
      <c r="O371" s="418"/>
    </row>
    <row r="372" spans="1:15" s="419" customFormat="1" ht="14.25" x14ac:dyDescent="0.2">
      <c r="A372" s="289" t="s">
        <v>500</v>
      </c>
      <c r="B372" s="288"/>
      <c r="C372" s="288"/>
      <c r="D372" s="740" t="str">
        <f>IF('Fiche 3-1'!E378&lt;&gt;"",'Fiche 3-1'!E378,"")</f>
        <v/>
      </c>
      <c r="E372" s="741"/>
      <c r="F372" s="741"/>
      <c r="G372" s="741"/>
      <c r="H372" s="741"/>
      <c r="I372" s="741"/>
      <c r="J372" s="741"/>
      <c r="K372" s="741"/>
      <c r="L372" s="741"/>
      <c r="M372" s="742"/>
      <c r="N372" s="288"/>
      <c r="O372" s="418"/>
    </row>
    <row r="373" spans="1:15" s="419" customFormat="1" ht="14.25" x14ac:dyDescent="0.2">
      <c r="A373" s="288"/>
      <c r="B373" s="288"/>
      <c r="C373" s="288"/>
      <c r="D373" s="288"/>
      <c r="E373" s="288"/>
      <c r="F373" s="288"/>
      <c r="G373" s="288"/>
      <c r="H373" s="288"/>
      <c r="I373" s="288"/>
      <c r="J373" s="288"/>
      <c r="K373" s="288"/>
      <c r="L373" s="288"/>
      <c r="M373" s="288"/>
      <c r="N373" s="288"/>
      <c r="O373" s="418"/>
    </row>
    <row r="374" spans="1:15" s="419" customFormat="1" ht="14.25" x14ac:dyDescent="0.2">
      <c r="A374" s="252"/>
      <c r="B374" s="252"/>
      <c r="C374" s="252"/>
      <c r="D374" s="252"/>
      <c r="E374" s="252"/>
      <c r="F374" s="252"/>
      <c r="G374" s="252"/>
      <c r="H374" s="252"/>
      <c r="I374" s="252"/>
      <c r="J374" s="252"/>
      <c r="K374" s="252"/>
      <c r="L374" s="252"/>
      <c r="M374" s="252"/>
      <c r="N374" s="252"/>
      <c r="O374" s="418"/>
    </row>
    <row r="375" spans="1:15" s="419" customFormat="1" ht="14.25" x14ac:dyDescent="0.2">
      <c r="A375" s="246" t="s">
        <v>17</v>
      </c>
      <c r="B375" s="743" t="str">
        <f>IF('Fiche 3-1'!C381&lt;&gt;"",'Fiche 3-1'!C381,"")</f>
        <v/>
      </c>
      <c r="C375" s="743"/>
      <c r="D375" s="743"/>
      <c r="E375" s="743"/>
      <c r="F375" s="743"/>
      <c r="G375" s="743"/>
      <c r="H375" s="743"/>
      <c r="I375" s="743"/>
      <c r="J375" s="743"/>
      <c r="K375" s="743"/>
      <c r="L375" s="743"/>
      <c r="M375" s="743"/>
      <c r="N375" s="743"/>
      <c r="O375" s="418"/>
    </row>
    <row r="376" spans="1:15" s="419" customFormat="1" ht="14.25" x14ac:dyDescent="0.2">
      <c r="A376" s="246"/>
      <c r="B376" s="249"/>
      <c r="C376" s="249"/>
      <c r="D376" s="249"/>
      <c r="E376" s="249"/>
      <c r="F376" s="249"/>
      <c r="G376" s="249"/>
      <c r="H376" s="249"/>
      <c r="I376" s="249"/>
      <c r="J376" s="249"/>
      <c r="K376" s="249"/>
      <c r="L376" s="249"/>
      <c r="M376" s="249"/>
      <c r="N376" s="249"/>
      <c r="O376" s="418"/>
    </row>
    <row r="377" spans="1:15" ht="9.9499999999999993" customHeight="1" x14ac:dyDescent="0.2">
      <c r="A377" s="246"/>
      <c r="B377" s="249"/>
      <c r="C377" s="249"/>
      <c r="D377" s="249"/>
      <c r="E377" s="249"/>
      <c r="F377" s="249"/>
      <c r="G377" s="249"/>
      <c r="H377" s="249"/>
      <c r="I377" s="249"/>
      <c r="J377" s="249"/>
      <c r="K377" s="249"/>
      <c r="L377" s="249"/>
      <c r="M377" s="249"/>
      <c r="N377" s="249"/>
    </row>
    <row r="378" spans="1:15" x14ac:dyDescent="0.2">
      <c r="A378" s="262"/>
      <c r="B378" s="291"/>
      <c r="C378" s="249"/>
    </row>
    <row r="379" spans="1:15" ht="30" customHeight="1" thickBot="1" x14ac:dyDescent="0.25">
      <c r="E379" s="292">
        <v>2023</v>
      </c>
      <c r="F379" s="292">
        <v>2024</v>
      </c>
      <c r="G379" s="292">
        <v>2025</v>
      </c>
      <c r="H379" s="306"/>
      <c r="I379" s="306"/>
      <c r="J379" s="277"/>
    </row>
    <row r="380" spans="1:15" ht="20.100000000000001" customHeight="1" thickTop="1" thickBot="1" x14ac:dyDescent="0.25">
      <c r="B380" s="846" t="s">
        <v>74</v>
      </c>
      <c r="C380" s="846"/>
      <c r="D380" s="846"/>
      <c r="E380" s="201" t="str">
        <f>IF('Fiche 3-1'!E399&gt;0,'Fiche 3-1'!E399,"")</f>
        <v/>
      </c>
      <c r="F380" s="201" t="str">
        <f>IF('Fiche 3-1'!F399&gt;0,'Fiche 3-1'!F399,"")</f>
        <v/>
      </c>
      <c r="G380" s="202" t="str">
        <f>IF('Fiche 3-1'!G399&gt;0,'Fiche 3-1'!G399,"")</f>
        <v/>
      </c>
      <c r="H380" s="194">
        <f>SUM(E380:G380)</f>
        <v>0</v>
      </c>
      <c r="I380" s="186"/>
      <c r="J380" s="396"/>
    </row>
    <row r="381" spans="1:15" ht="20.100000000000001" customHeight="1" thickTop="1" thickBot="1" x14ac:dyDescent="0.25">
      <c r="A381" s="262"/>
      <c r="B381" s="846" t="s">
        <v>797</v>
      </c>
      <c r="C381" s="846"/>
      <c r="D381" s="847"/>
      <c r="E381" s="431" t="str">
        <f>IF('Fiche 6-1_2023'!H308&gt;0,'Fiche 6-1_2023'!H308,"")</f>
        <v/>
      </c>
      <c r="F381" s="451" t="str">
        <f>IF('Fiche 6-1_2024'!F381&lt;&gt;"",'Fiche 6-1_2024'!F381,"")</f>
        <v/>
      </c>
      <c r="G381" s="204"/>
      <c r="H381" s="194">
        <f>SUM(E381:G381)</f>
        <v>0</v>
      </c>
      <c r="I381" s="277"/>
      <c r="J381" s="396"/>
    </row>
    <row r="382" spans="1:15" ht="20.100000000000001" customHeight="1" thickTop="1" x14ac:dyDescent="0.2">
      <c r="A382" s="262"/>
      <c r="B382" s="311"/>
      <c r="C382" s="277"/>
      <c r="D382" s="406"/>
      <c r="E382" s="181"/>
      <c r="F382" s="277"/>
      <c r="G382" s="299"/>
    </row>
    <row r="383" spans="1:15" ht="20.100000000000001" customHeight="1" x14ac:dyDescent="0.2">
      <c r="A383" s="262"/>
      <c r="B383" s="311"/>
      <c r="C383" s="277"/>
      <c r="D383" s="406"/>
      <c r="E383" s="181"/>
      <c r="F383" s="277"/>
      <c r="G383" s="299"/>
    </row>
    <row r="384" spans="1:15" ht="20.100000000000001" customHeight="1" thickBot="1" x14ac:dyDescent="0.25">
      <c r="A384" s="397" t="s">
        <v>240</v>
      </c>
      <c r="B384" s="311"/>
      <c r="C384" s="277"/>
      <c r="D384" s="277"/>
      <c r="E384" s="277"/>
      <c r="F384" s="277"/>
    </row>
    <row r="385" spans="1:14" ht="30" customHeight="1" thickTop="1" x14ac:dyDescent="0.2">
      <c r="A385" s="297"/>
      <c r="B385" s="581"/>
      <c r="C385" s="582"/>
      <c r="D385" s="582"/>
      <c r="E385" s="582"/>
      <c r="F385" s="582"/>
      <c r="G385" s="582"/>
      <c r="H385" s="582"/>
      <c r="I385" s="582"/>
      <c r="J385" s="582"/>
      <c r="K385" s="582"/>
      <c r="L385" s="582"/>
      <c r="M385" s="582"/>
      <c r="N385" s="583"/>
    </row>
    <row r="386" spans="1:14" ht="30" customHeight="1" x14ac:dyDescent="0.2">
      <c r="B386" s="584"/>
      <c r="C386" s="585"/>
      <c r="D386" s="585"/>
      <c r="E386" s="585"/>
      <c r="F386" s="585"/>
      <c r="G386" s="585"/>
      <c r="H386" s="585"/>
      <c r="I386" s="585"/>
      <c r="J386" s="585"/>
      <c r="K386" s="585"/>
      <c r="L386" s="585"/>
      <c r="M386" s="585"/>
      <c r="N386" s="586"/>
    </row>
    <row r="387" spans="1:14" ht="30" customHeight="1" thickBot="1" x14ac:dyDescent="0.25">
      <c r="B387" s="587"/>
      <c r="C387" s="588"/>
      <c r="D387" s="588"/>
      <c r="E387" s="588"/>
      <c r="F387" s="588"/>
      <c r="G387" s="588"/>
      <c r="H387" s="588"/>
      <c r="I387" s="588"/>
      <c r="J387" s="588"/>
      <c r="K387" s="588"/>
      <c r="L387" s="588"/>
      <c r="M387" s="588"/>
      <c r="N387" s="589"/>
    </row>
    <row r="388" spans="1:14" ht="9.9499999999999993" customHeight="1" thickTop="1" thickBot="1" x14ac:dyDescent="0.25">
      <c r="B388" s="298"/>
      <c r="C388" s="298"/>
      <c r="D388" s="298"/>
      <c r="E388" s="298"/>
      <c r="F388" s="298"/>
      <c r="G388" s="298"/>
      <c r="H388" s="298"/>
      <c r="I388" s="298"/>
      <c r="J388" s="298"/>
      <c r="K388" s="298"/>
      <c r="L388" s="298"/>
      <c r="M388" s="298"/>
      <c r="N388" s="298"/>
    </row>
    <row r="389" spans="1:14" ht="20.100000000000001" customHeight="1" thickTop="1" thickBot="1" x14ac:dyDescent="0.25">
      <c r="A389" s="246" t="s">
        <v>18</v>
      </c>
      <c r="D389" s="407" t="str">
        <f>IF('Fiche 3-1'!E401&lt;&gt;"",'Fiche 3-1'!E401,"")</f>
        <v/>
      </c>
      <c r="G389" s="246" t="s">
        <v>19</v>
      </c>
      <c r="I389" s="21"/>
    </row>
    <row r="390" spans="1:14" ht="9.9499999999999993" customHeight="1" thickTop="1" x14ac:dyDescent="0.2"/>
    <row r="391" spans="1:14" ht="13.5" thickBot="1" x14ac:dyDescent="0.25">
      <c r="A391" s="262" t="s">
        <v>20</v>
      </c>
    </row>
    <row r="392" spans="1:14" ht="35.1" customHeight="1" thickTop="1" x14ac:dyDescent="0.2">
      <c r="B392" s="581"/>
      <c r="C392" s="582"/>
      <c r="D392" s="582"/>
      <c r="E392" s="582"/>
      <c r="F392" s="582"/>
      <c r="G392" s="582"/>
      <c r="H392" s="582"/>
      <c r="I392" s="582"/>
      <c r="J392" s="582"/>
      <c r="K392" s="582"/>
      <c r="L392" s="582"/>
      <c r="M392" s="582"/>
      <c r="N392" s="583"/>
    </row>
    <row r="393" spans="1:14" ht="35.1" customHeight="1" x14ac:dyDescent="0.2">
      <c r="B393" s="584"/>
      <c r="C393" s="585"/>
      <c r="D393" s="585"/>
      <c r="E393" s="585"/>
      <c r="F393" s="585"/>
      <c r="G393" s="585"/>
      <c r="H393" s="585"/>
      <c r="I393" s="585"/>
      <c r="J393" s="585"/>
      <c r="K393" s="585"/>
      <c r="L393" s="585"/>
      <c r="M393" s="585"/>
      <c r="N393" s="586"/>
    </row>
    <row r="394" spans="1:14" s="255" customFormat="1" ht="35.1" customHeight="1" thickBot="1" x14ac:dyDescent="0.3">
      <c r="B394" s="587"/>
      <c r="C394" s="588"/>
      <c r="D394" s="588"/>
      <c r="E394" s="588"/>
      <c r="F394" s="588"/>
      <c r="G394" s="588"/>
      <c r="H394" s="588"/>
      <c r="I394" s="588"/>
      <c r="J394" s="588"/>
      <c r="K394" s="588"/>
      <c r="L394" s="588"/>
      <c r="M394" s="588"/>
      <c r="N394" s="589"/>
    </row>
    <row r="395" spans="1:14" s="284" customFormat="1" ht="9.9499999999999993" customHeight="1" thickTop="1" x14ac:dyDescent="0.25">
      <c r="B395" s="278"/>
      <c r="C395" s="278"/>
      <c r="D395" s="278"/>
      <c r="E395" s="278"/>
      <c r="F395" s="278"/>
      <c r="G395" s="278"/>
      <c r="H395" s="278"/>
      <c r="I395" s="278"/>
      <c r="J395" s="278"/>
      <c r="K395" s="278"/>
      <c r="L395" s="278"/>
      <c r="M395" s="278"/>
      <c r="N395" s="278"/>
    </row>
    <row r="396" spans="1:14" s="284" customFormat="1" ht="20.100000000000001" customHeight="1" thickBot="1" x14ac:dyDescent="0.3">
      <c r="A396" s="260" t="s">
        <v>301</v>
      </c>
      <c r="B396" s="278"/>
      <c r="C396" s="278"/>
      <c r="D396" s="278"/>
      <c r="E396" s="278"/>
      <c r="F396" s="278"/>
      <c r="G396" s="278"/>
      <c r="H396" s="278"/>
      <c r="I396" s="278"/>
      <c r="J396" s="278"/>
      <c r="K396" s="278"/>
      <c r="L396" s="278"/>
      <c r="M396" s="278"/>
      <c r="N396" s="278"/>
    </row>
    <row r="397" spans="1:14" s="284" customFormat="1" ht="35.1" customHeight="1" thickTop="1" x14ac:dyDescent="0.25">
      <c r="B397" s="581"/>
      <c r="C397" s="582"/>
      <c r="D397" s="582"/>
      <c r="E397" s="582"/>
      <c r="F397" s="582"/>
      <c r="G397" s="582"/>
      <c r="H397" s="582"/>
      <c r="I397" s="582"/>
      <c r="J397" s="582"/>
      <c r="K397" s="582"/>
      <c r="L397" s="582"/>
      <c r="M397" s="582"/>
      <c r="N397" s="583"/>
    </row>
    <row r="398" spans="1:14" s="284" customFormat="1" ht="35.1" customHeight="1" x14ac:dyDescent="0.25">
      <c r="B398" s="584"/>
      <c r="C398" s="585"/>
      <c r="D398" s="585"/>
      <c r="E398" s="585"/>
      <c r="F398" s="585"/>
      <c r="G398" s="585"/>
      <c r="H398" s="585"/>
      <c r="I398" s="585"/>
      <c r="J398" s="585"/>
      <c r="K398" s="585"/>
      <c r="L398" s="585"/>
      <c r="M398" s="585"/>
      <c r="N398" s="586"/>
    </row>
    <row r="399" spans="1:14" s="284" customFormat="1" ht="35.1" customHeight="1" thickBot="1" x14ac:dyDescent="0.3">
      <c r="B399" s="587"/>
      <c r="C399" s="588"/>
      <c r="D399" s="588"/>
      <c r="E399" s="588"/>
      <c r="F399" s="588"/>
      <c r="G399" s="588"/>
      <c r="H399" s="588"/>
      <c r="I399" s="588"/>
      <c r="J399" s="588"/>
      <c r="K399" s="588"/>
      <c r="L399" s="588"/>
      <c r="M399" s="588"/>
      <c r="N399" s="589"/>
    </row>
    <row r="400" spans="1:14" s="284" customFormat="1" ht="9.9499999999999993" customHeight="1" thickTop="1" x14ac:dyDescent="0.25">
      <c r="B400" s="278"/>
      <c r="C400" s="278"/>
      <c r="D400" s="278"/>
      <c r="E400" s="278"/>
      <c r="F400" s="278"/>
      <c r="G400" s="278"/>
      <c r="H400" s="278"/>
      <c r="I400" s="278"/>
      <c r="J400" s="278"/>
      <c r="K400" s="278"/>
      <c r="L400" s="278"/>
      <c r="M400" s="278"/>
      <c r="N400" s="278"/>
    </row>
    <row r="401" spans="1:14" s="284" customFormat="1" ht="9.9499999999999993" customHeight="1" x14ac:dyDescent="0.25">
      <c r="B401" s="278"/>
      <c r="C401" s="278"/>
      <c r="D401" s="278"/>
      <c r="E401" s="278"/>
      <c r="F401" s="278"/>
      <c r="G401" s="278"/>
      <c r="H401" s="278"/>
      <c r="I401" s="278"/>
      <c r="J401" s="278"/>
      <c r="K401" s="278"/>
      <c r="L401" s="278"/>
      <c r="M401" s="278"/>
      <c r="N401" s="278"/>
    </row>
    <row r="402" spans="1:14" s="284" customFormat="1" ht="20.100000000000001" customHeight="1" x14ac:dyDescent="0.25">
      <c r="A402" s="260" t="s">
        <v>241</v>
      </c>
      <c r="B402" s="278"/>
      <c r="C402" s="278"/>
      <c r="D402" s="278"/>
      <c r="E402" s="408"/>
      <c r="F402" s="396"/>
      <c r="G402" s="278"/>
      <c r="H402" s="408"/>
      <c r="I402" s="278"/>
      <c r="J402" s="409"/>
      <c r="K402" s="296"/>
      <c r="L402" s="845"/>
      <c r="M402" s="845"/>
      <c r="N402" s="296"/>
    </row>
    <row r="403" spans="1:14" s="284" customFormat="1" ht="9.75" customHeight="1" x14ac:dyDescent="0.25">
      <c r="B403" s="278"/>
      <c r="C403" s="278"/>
      <c r="D403" s="278"/>
      <c r="E403" s="278"/>
      <c r="F403" s="278"/>
      <c r="G403" s="278"/>
      <c r="H403" s="278"/>
      <c r="I403" s="278"/>
      <c r="J403" s="278"/>
      <c r="K403" s="278"/>
      <c r="L403" s="278"/>
      <c r="M403" s="278"/>
      <c r="N403" s="278"/>
    </row>
    <row r="404" spans="1:14" s="284" customFormat="1" ht="20.100000000000001" customHeight="1" thickBot="1" x14ac:dyDescent="0.3">
      <c r="B404" s="278"/>
      <c r="C404" s="292">
        <v>2023</v>
      </c>
      <c r="D404" s="292">
        <v>2024</v>
      </c>
      <c r="E404" s="292">
        <v>2025</v>
      </c>
      <c r="F404" s="306"/>
      <c r="G404" s="306"/>
      <c r="H404" s="278"/>
      <c r="I404" s="278"/>
      <c r="J404" s="278"/>
      <c r="K404" s="278"/>
      <c r="L404" s="278"/>
      <c r="M404" s="278"/>
      <c r="N404" s="278"/>
    </row>
    <row r="405" spans="1:14" s="284" customFormat="1" ht="20.100000000000001" customHeight="1" thickTop="1" thickBot="1" x14ac:dyDescent="0.3">
      <c r="B405" s="433" t="s">
        <v>239</v>
      </c>
      <c r="C405" s="201" t="str">
        <f>IF('Fiche 3-1'!F385&gt;0,'Fiche 3-1'!F385,"")</f>
        <v/>
      </c>
      <c r="D405" s="201" t="str">
        <f>IF('Fiche 3-1'!G385&gt;0,'Fiche 3-1'!G385,"")</f>
        <v/>
      </c>
      <c r="E405" s="202" t="str">
        <f>IF('Fiche 3-1'!H385&gt;0,'Fiche 3-1'!H385,"")</f>
        <v/>
      </c>
      <c r="F405" s="194">
        <f>SUM(C405:E405)</f>
        <v>0</v>
      </c>
      <c r="G405" s="187"/>
      <c r="H405" s="442"/>
      <c r="I405" s="278"/>
      <c r="J405" s="278"/>
      <c r="K405" s="278"/>
      <c r="L405" s="278"/>
      <c r="M405" s="278"/>
      <c r="N405" s="278"/>
    </row>
    <row r="406" spans="1:14" s="284" customFormat="1" ht="20.100000000000001" customHeight="1" thickTop="1" thickBot="1" x14ac:dyDescent="0.3">
      <c r="B406" s="433" t="s">
        <v>799</v>
      </c>
      <c r="C406" s="201" t="str">
        <f>IF('Fiche 6-1_2023'!I327&gt;0,'Fiche 6-1_2023'!I327,"")</f>
        <v/>
      </c>
      <c r="D406" s="446" t="str">
        <f>IF('Fiche 6-1_2024'!D406&lt;&gt;"",'Fiche 6-1_2024'!D406,"")</f>
        <v/>
      </c>
      <c r="E406" s="218"/>
      <c r="F406" s="194">
        <f t="shared" ref="F406:F408" si="4">SUM(C406:E406)</f>
        <v>0</v>
      </c>
      <c r="G406" s="187"/>
      <c r="H406" s="442"/>
      <c r="I406" s="278"/>
      <c r="J406" s="278"/>
      <c r="K406" s="278"/>
      <c r="L406" s="278"/>
      <c r="M406" s="278"/>
      <c r="N406" s="278"/>
    </row>
    <row r="407" spans="1:14" s="284" customFormat="1" ht="20.100000000000001" customHeight="1" thickTop="1" thickBot="1" x14ac:dyDescent="0.3">
      <c r="B407" s="435" t="s">
        <v>333</v>
      </c>
      <c r="C407" s="201" t="str">
        <f>IF('Fiche 6-1_2023'!K327&gt;0,'Fiche 6-1_2023'!K327,"")</f>
        <v/>
      </c>
      <c r="D407" s="446" t="str">
        <f>IF('Fiche 6-1_2024'!D407&lt;&gt;"",'Fiche 6-1_2024'!D407,"")</f>
        <v/>
      </c>
      <c r="E407" s="219"/>
      <c r="F407" s="194">
        <f t="shared" si="4"/>
        <v>0</v>
      </c>
      <c r="G407" s="187"/>
      <c r="H407" s="442"/>
      <c r="I407" s="278"/>
      <c r="J407" s="278"/>
      <c r="K407" s="278"/>
      <c r="L407" s="278"/>
      <c r="M407" s="278"/>
      <c r="N407" s="278"/>
    </row>
    <row r="408" spans="1:14" s="284" customFormat="1" ht="37.5" customHeight="1" thickTop="1" thickBot="1" x14ac:dyDescent="0.3">
      <c r="B408" s="436" t="s">
        <v>334</v>
      </c>
      <c r="C408" s="201" t="str">
        <f>IF('Fiche 6-1_2023'!N327&gt;0,'Fiche 6-1_2023'!N327,"")</f>
        <v/>
      </c>
      <c r="D408" s="446" t="str">
        <f>IF('Fiche 6-1_2024'!D408&lt;&gt;"",'Fiche 6-1_2024'!D408,"")</f>
        <v/>
      </c>
      <c r="E408" s="219"/>
      <c r="F408" s="194">
        <f t="shared" si="4"/>
        <v>0</v>
      </c>
      <c r="G408" s="187"/>
      <c r="H408" s="442"/>
      <c r="I408" s="278"/>
      <c r="J408" s="278"/>
      <c r="K408" s="278"/>
      <c r="L408" s="278"/>
      <c r="M408" s="278"/>
      <c r="N408" s="278"/>
    </row>
    <row r="409" spans="1:14" s="284" customFormat="1" ht="9.9499999999999993" customHeight="1" thickTop="1" x14ac:dyDescent="0.25">
      <c r="B409" s="278"/>
      <c r="C409" s="278"/>
      <c r="D409" s="278"/>
      <c r="E409" s="278"/>
      <c r="F409" s="278"/>
      <c r="G409" s="278"/>
      <c r="H409" s="278"/>
      <c r="I409" s="278"/>
      <c r="J409" s="278"/>
      <c r="K409" s="278"/>
      <c r="L409" s="278"/>
      <c r="M409" s="278"/>
      <c r="N409" s="278"/>
    </row>
    <row r="410" spans="1:14" s="284" customFormat="1" ht="9.9499999999999993" customHeight="1" x14ac:dyDescent="0.25">
      <c r="B410" s="278"/>
      <c r="C410" s="278"/>
      <c r="D410" s="278"/>
      <c r="E410" s="278"/>
      <c r="F410" s="278"/>
      <c r="G410" s="278"/>
      <c r="H410" s="278"/>
      <c r="I410" s="278"/>
      <c r="J410" s="278"/>
      <c r="K410" s="278"/>
      <c r="L410" s="278"/>
      <c r="M410" s="278"/>
      <c r="N410" s="278"/>
    </row>
    <row r="411" spans="1:14" s="284" customFormat="1" ht="20.100000000000001" customHeight="1" thickBot="1" x14ac:dyDescent="0.3">
      <c r="A411" s="410" t="s">
        <v>243</v>
      </c>
      <c r="B411" s="307"/>
      <c r="C411" s="307"/>
      <c r="D411" s="307"/>
      <c r="E411" s="307"/>
      <c r="F411" s="307"/>
      <c r="G411" s="307"/>
      <c r="H411" s="307"/>
      <c r="I411" s="307"/>
      <c r="J411" s="307"/>
      <c r="K411" s="278"/>
      <c r="L411" s="278"/>
      <c r="M411" s="278"/>
      <c r="N411" s="278"/>
    </row>
    <row r="412" spans="1:14" s="284" customFormat="1" ht="35.1" customHeight="1" thickTop="1" x14ac:dyDescent="0.25">
      <c r="A412" s="307"/>
      <c r="B412" s="581"/>
      <c r="C412" s="582"/>
      <c r="D412" s="582"/>
      <c r="E412" s="582"/>
      <c r="F412" s="582"/>
      <c r="G412" s="582"/>
      <c r="H412" s="582"/>
      <c r="I412" s="582"/>
      <c r="J412" s="582"/>
      <c r="K412" s="582"/>
      <c r="L412" s="582"/>
      <c r="M412" s="582"/>
      <c r="N412" s="583"/>
    </row>
    <row r="413" spans="1:14" s="284" customFormat="1" ht="35.1" customHeight="1" x14ac:dyDescent="0.25">
      <c r="A413" s="307"/>
      <c r="B413" s="584"/>
      <c r="C413" s="585"/>
      <c r="D413" s="585"/>
      <c r="E413" s="585"/>
      <c r="F413" s="585"/>
      <c r="G413" s="585"/>
      <c r="H413" s="585"/>
      <c r="I413" s="585"/>
      <c r="J413" s="585"/>
      <c r="K413" s="585"/>
      <c r="L413" s="585"/>
      <c r="M413" s="585"/>
      <c r="N413" s="586"/>
    </row>
    <row r="414" spans="1:14" ht="35.1" customHeight="1" thickBot="1" x14ac:dyDescent="0.25">
      <c r="A414" s="307"/>
      <c r="B414" s="587"/>
      <c r="C414" s="588"/>
      <c r="D414" s="588"/>
      <c r="E414" s="588"/>
      <c r="F414" s="588"/>
      <c r="G414" s="588"/>
      <c r="H414" s="588"/>
      <c r="I414" s="588"/>
      <c r="J414" s="588"/>
      <c r="K414" s="588"/>
      <c r="L414" s="588"/>
      <c r="M414" s="588"/>
      <c r="N414" s="589"/>
    </row>
    <row r="415" spans="1:14" s="283" customFormat="1" ht="20.100000000000001" customHeight="1" thickTop="1" x14ac:dyDescent="0.2">
      <c r="A415" s="307"/>
      <c r="B415" s="307"/>
      <c r="C415" s="307"/>
      <c r="D415" s="307"/>
      <c r="E415" s="307"/>
      <c r="F415" s="307"/>
      <c r="G415" s="307"/>
      <c r="H415" s="307"/>
      <c r="I415" s="307"/>
      <c r="J415" s="307"/>
      <c r="K415" s="239"/>
      <c r="L415" s="239"/>
      <c r="M415" s="239"/>
      <c r="N415" s="239"/>
    </row>
    <row r="416" spans="1:14" s="283" customFormat="1" ht="20.100000000000001" customHeight="1" x14ac:dyDescent="0.2">
      <c r="A416" s="260" t="s">
        <v>321</v>
      </c>
      <c r="B416" s="239"/>
      <c r="C416" s="239"/>
      <c r="D416" s="239"/>
      <c r="E416" s="239"/>
      <c r="F416" s="239"/>
      <c r="G416" s="239"/>
      <c r="H416" s="239"/>
      <c r="I416" s="239"/>
      <c r="J416" s="239"/>
      <c r="K416" s="239"/>
      <c r="L416" s="239"/>
      <c r="M416" s="239"/>
      <c r="N416" s="239"/>
    </row>
    <row r="417" spans="1:14" s="283" customFormat="1" ht="9.9499999999999993" customHeight="1" x14ac:dyDescent="0.2">
      <c r="A417" s="239"/>
      <c r="B417" s="239"/>
      <c r="C417" s="239"/>
      <c r="D417" s="239"/>
      <c r="E417" s="239"/>
      <c r="F417" s="239"/>
      <c r="G417" s="239"/>
      <c r="H417" s="239"/>
      <c r="I417" s="239"/>
      <c r="J417" s="239"/>
      <c r="K417" s="239"/>
      <c r="L417" s="239"/>
      <c r="M417" s="239"/>
      <c r="N417" s="239"/>
    </row>
    <row r="418" spans="1:14" s="283" customFormat="1" ht="29.25" customHeight="1" thickBot="1" x14ac:dyDescent="0.25">
      <c r="A418" s="239"/>
      <c r="B418" s="307"/>
      <c r="C418" s="307"/>
      <c r="D418" s="600" t="s">
        <v>314</v>
      </c>
      <c r="E418" s="600"/>
      <c r="F418" s="600" t="s">
        <v>320</v>
      </c>
      <c r="G418" s="600"/>
      <c r="H418" s="600" t="s">
        <v>315</v>
      </c>
      <c r="I418" s="600"/>
      <c r="J418" s="800" t="s">
        <v>232</v>
      </c>
      <c r="K418" s="801"/>
      <c r="L418" s="801"/>
      <c r="M418" s="801"/>
      <c r="N418" s="802"/>
    </row>
    <row r="419" spans="1:14" s="283" customFormat="1" ht="35.1" customHeight="1" thickTop="1" thickBot="1" x14ac:dyDescent="0.25">
      <c r="A419" s="239"/>
      <c r="B419" s="744"/>
      <c r="C419" s="744"/>
      <c r="D419" s="843" t="str">
        <f>IF('Fiche 3-1'!D429&lt;&gt;"",'Fiche 3-1'!D429,"")</f>
        <v/>
      </c>
      <c r="E419" s="844"/>
      <c r="F419" s="843" t="str">
        <f>IF('Fiche 3-1'!G429&lt;&gt;"",'Fiche 3-1'!G429,"")</f>
        <v/>
      </c>
      <c r="G419" s="844"/>
      <c r="H419" s="614"/>
      <c r="I419" s="577"/>
      <c r="J419" s="578"/>
      <c r="K419" s="579"/>
      <c r="L419" s="579"/>
      <c r="M419" s="579"/>
      <c r="N419" s="580"/>
    </row>
    <row r="420" spans="1:14" s="283" customFormat="1" ht="35.1" customHeight="1" thickTop="1" thickBot="1" x14ac:dyDescent="0.25">
      <c r="A420" s="239"/>
      <c r="B420" s="744"/>
      <c r="C420" s="745"/>
      <c r="D420" s="843" t="str">
        <f>IF('Fiche 3-1'!D430&lt;&gt;"",'Fiche 3-1'!D430,"")</f>
        <v/>
      </c>
      <c r="E420" s="844"/>
      <c r="F420" s="843" t="str">
        <f>IF('Fiche 3-1'!G430&lt;&gt;"",'Fiche 3-1'!G430,"")</f>
        <v/>
      </c>
      <c r="G420" s="844"/>
      <c r="H420" s="614"/>
      <c r="I420" s="577"/>
      <c r="J420" s="578"/>
      <c r="K420" s="579"/>
      <c r="L420" s="579"/>
      <c r="M420" s="579"/>
      <c r="N420" s="580"/>
    </row>
    <row r="421" spans="1:14" s="283" customFormat="1" ht="35.1" customHeight="1" thickTop="1" thickBot="1" x14ac:dyDescent="0.25">
      <c r="A421" s="239"/>
      <c r="B421" s="744"/>
      <c r="C421" s="745"/>
      <c r="D421" s="843" t="str">
        <f>IF('Fiche 3-1'!D431&lt;&gt;"",'Fiche 3-1'!D431,"")</f>
        <v/>
      </c>
      <c r="E421" s="844"/>
      <c r="F421" s="843" t="str">
        <f>IF('Fiche 3-1'!G431&lt;&gt;"",'Fiche 3-1'!G431,"")</f>
        <v/>
      </c>
      <c r="G421" s="844"/>
      <c r="H421" s="614"/>
      <c r="I421" s="577"/>
      <c r="J421" s="578"/>
      <c r="K421" s="579"/>
      <c r="L421" s="579"/>
      <c r="M421" s="579"/>
      <c r="N421" s="580"/>
    </row>
    <row r="422" spans="1:14" s="277" customFormat="1" ht="9" customHeight="1" thickTop="1" x14ac:dyDescent="0.2">
      <c r="A422" s="239"/>
      <c r="B422" s="278"/>
      <c r="C422" s="411"/>
      <c r="D422" s="275"/>
      <c r="E422" s="275"/>
      <c r="F422" s="275"/>
      <c r="G422" s="275"/>
      <c r="H422" s="275"/>
      <c r="I422" s="275"/>
      <c r="J422" s="275"/>
      <c r="K422" s="275"/>
      <c r="L422" s="311"/>
      <c r="M422" s="239"/>
      <c r="N422" s="239"/>
    </row>
    <row r="423" spans="1:14" s="283" customFormat="1" ht="9.9499999999999993" customHeight="1" x14ac:dyDescent="0.2">
      <c r="A423" s="412" t="s">
        <v>312</v>
      </c>
      <c r="B423" s="309"/>
      <c r="C423" s="309"/>
      <c r="D423" s="310"/>
      <c r="E423" s="310"/>
      <c r="F423" s="310"/>
      <c r="G423" s="310"/>
      <c r="H423" s="310"/>
      <c r="I423" s="310"/>
      <c r="J423" s="311"/>
      <c r="K423" s="311"/>
      <c r="L423" s="311"/>
      <c r="M423" s="239"/>
      <c r="N423" s="239"/>
    </row>
    <row r="424" spans="1:14" s="283" customFormat="1" ht="9.9499999999999993" customHeight="1" x14ac:dyDescent="0.2">
      <c r="A424" s="239"/>
      <c r="B424" s="309"/>
      <c r="C424" s="309"/>
      <c r="D424" s="310"/>
      <c r="E424" s="310"/>
      <c r="F424" s="310"/>
      <c r="G424" s="310"/>
      <c r="H424" s="310"/>
      <c r="I424" s="310"/>
      <c r="J424" s="311"/>
      <c r="K424" s="311"/>
      <c r="L424" s="311"/>
      <c r="M424" s="239"/>
      <c r="N424" s="239"/>
    </row>
    <row r="425" spans="1:14" s="283" customFormat="1" ht="9.9499999999999993" customHeight="1" x14ac:dyDescent="0.2">
      <c r="A425" s="239"/>
      <c r="B425" s="309"/>
      <c r="C425" s="309"/>
      <c r="D425" s="310"/>
      <c r="E425" s="310"/>
      <c r="F425" s="310"/>
      <c r="G425" s="310"/>
      <c r="H425" s="310"/>
      <c r="I425" s="310"/>
      <c r="J425" s="311"/>
      <c r="K425" s="311"/>
      <c r="L425" s="311"/>
      <c r="M425" s="239"/>
      <c r="N425" s="239"/>
    </row>
    <row r="426" spans="1:14" s="284" customFormat="1" ht="20.100000000000001" customHeight="1" x14ac:dyDescent="0.25">
      <c r="A426" s="246" t="s">
        <v>345</v>
      </c>
      <c r="B426" s="275"/>
      <c r="C426" s="275"/>
      <c r="D426" s="278"/>
      <c r="E426" s="408" t="str">
        <f>IF('Fiche 3-1'!F446&gt;0,'Fiche 3-1'!F446,"")</f>
        <v/>
      </c>
      <c r="F426" s="396"/>
      <c r="G426" s="278"/>
      <c r="H426" s="408"/>
      <c r="I426" s="278"/>
      <c r="J426" s="409"/>
      <c r="K426" s="184"/>
      <c r="L426" s="275"/>
      <c r="M426" s="275"/>
      <c r="N426" s="275"/>
    </row>
    <row r="427" spans="1:14" s="284" customFormat="1" ht="20.100000000000001" customHeight="1" x14ac:dyDescent="0.25">
      <c r="A427" s="246"/>
      <c r="B427" s="275"/>
      <c r="C427" s="275"/>
      <c r="D427" s="275"/>
      <c r="E427" s="184"/>
      <c r="F427" s="275"/>
      <c r="G427" s="246"/>
      <c r="H427" s="275"/>
      <c r="I427" s="275"/>
      <c r="J427" s="409"/>
      <c r="K427" s="184"/>
      <c r="L427" s="275"/>
      <c r="M427" s="275"/>
      <c r="N427" s="275"/>
    </row>
    <row r="428" spans="1:14" s="284" customFormat="1" ht="20.100000000000001" customHeight="1" thickBot="1" x14ac:dyDescent="0.3">
      <c r="A428" s="246"/>
      <c r="B428" s="278"/>
      <c r="C428" s="292">
        <v>2023</v>
      </c>
      <c r="D428" s="292">
        <v>2024</v>
      </c>
      <c r="E428" s="292">
        <v>2025</v>
      </c>
      <c r="F428" s="306"/>
      <c r="G428" s="306"/>
      <c r="H428" s="275"/>
      <c r="I428" s="275"/>
      <c r="J428" s="409"/>
      <c r="K428" s="184"/>
      <c r="L428" s="275"/>
      <c r="M428" s="275"/>
      <c r="N428" s="275"/>
    </row>
    <row r="429" spans="1:14" s="284" customFormat="1" ht="20.100000000000001" customHeight="1" thickTop="1" thickBot="1" x14ac:dyDescent="0.3">
      <c r="A429" s="246"/>
      <c r="B429" s="437" t="s">
        <v>239</v>
      </c>
      <c r="C429" s="198" t="str">
        <f>IF('Fiche 3-1'!F409&gt;0,'Fiche 3-1'!F409,"")</f>
        <v/>
      </c>
      <c r="D429" s="198" t="str">
        <f>IF('Fiche 3-1'!G409&gt;0,'Fiche 3-1'!G409,"")</f>
        <v/>
      </c>
      <c r="E429" s="199" t="str">
        <f>IF('Fiche 3-1'!H409&gt;0,'Fiche 3-1'!H409,"")</f>
        <v/>
      </c>
      <c r="F429" s="184">
        <f>SUM(C429:E429)</f>
        <v>0</v>
      </c>
      <c r="G429" s="187"/>
      <c r="H429" s="187"/>
      <c r="I429" s="275"/>
      <c r="J429" s="409"/>
      <c r="K429" s="184"/>
      <c r="L429" s="275"/>
      <c r="M429" s="275"/>
      <c r="N429" s="275"/>
    </row>
    <row r="430" spans="1:14" s="284" customFormat="1" ht="20.100000000000001" customHeight="1" thickTop="1" thickBot="1" x14ac:dyDescent="0.3">
      <c r="A430" s="246"/>
      <c r="B430" s="437" t="s">
        <v>799</v>
      </c>
      <c r="C430" s="198" t="str">
        <f>IF('Fiche 6-1_2023'!J343&gt;0,'Fiche 6-1_2023'!J343,"")</f>
        <v/>
      </c>
      <c r="D430" s="447" t="str">
        <f>IF('Fiche 6-1_2024'!D430&lt;&gt;"",'Fiche 6-1_2024'!D430,"")</f>
        <v/>
      </c>
      <c r="E430" s="200"/>
      <c r="F430" s="184">
        <f>SUM(C430:E430)</f>
        <v>0</v>
      </c>
      <c r="G430" s="187"/>
      <c r="H430" s="187"/>
      <c r="I430" s="275"/>
      <c r="J430" s="409"/>
      <c r="K430" s="184"/>
      <c r="L430" s="275"/>
      <c r="M430" s="275"/>
      <c r="N430" s="275"/>
    </row>
    <row r="431" spans="1:14" s="284" customFormat="1" ht="20.100000000000001" customHeight="1" thickTop="1" x14ac:dyDescent="0.25">
      <c r="A431" s="246"/>
      <c r="B431" s="275"/>
      <c r="C431" s="275"/>
      <c r="D431" s="275"/>
      <c r="E431" s="275"/>
      <c r="F431" s="275"/>
      <c r="G431" s="246"/>
      <c r="H431" s="275"/>
      <c r="I431" s="275"/>
      <c r="J431" s="409"/>
      <c r="K431" s="184"/>
      <c r="L431" s="275"/>
      <c r="M431" s="275"/>
      <c r="N431" s="275"/>
    </row>
    <row r="432" spans="1:14" ht="9.9499999999999993" customHeight="1" thickBot="1" x14ac:dyDescent="0.25"/>
    <row r="433" spans="1:15" s="283" customFormat="1" ht="20.100000000000001" hidden="1" customHeight="1" x14ac:dyDescent="0.2">
      <c r="A433" s="260" t="s">
        <v>276</v>
      </c>
      <c r="B433" s="239"/>
      <c r="C433" s="239"/>
      <c r="D433" s="239"/>
      <c r="E433" s="239"/>
      <c r="F433" s="239"/>
      <c r="G433" s="239"/>
      <c r="H433" s="239"/>
      <c r="I433" s="239"/>
      <c r="J433" s="239"/>
      <c r="K433" s="239"/>
      <c r="L433" s="239"/>
      <c r="M433" s="239"/>
      <c r="N433" s="239"/>
    </row>
    <row r="434" spans="1:15" s="283" customFormat="1" ht="20.100000000000001" hidden="1" customHeight="1" x14ac:dyDescent="0.2">
      <c r="A434" s="413"/>
      <c r="B434" s="812"/>
      <c r="C434" s="747"/>
      <c r="D434" s="747"/>
      <c r="E434" s="747"/>
      <c r="F434" s="747"/>
      <c r="G434" s="747"/>
      <c r="H434" s="747"/>
      <c r="I434" s="747"/>
      <c r="J434" s="748"/>
      <c r="K434" s="239"/>
      <c r="L434" s="239"/>
      <c r="M434" s="239"/>
      <c r="N434" s="239"/>
    </row>
    <row r="435" spans="1:15" s="283" customFormat="1" ht="20.100000000000001" hidden="1" customHeight="1" x14ac:dyDescent="0.2">
      <c r="A435" s="239"/>
      <c r="B435" s="239"/>
      <c r="C435" s="239"/>
      <c r="D435" s="239"/>
      <c r="E435" s="239"/>
      <c r="F435" s="239"/>
      <c r="G435" s="239"/>
      <c r="H435" s="239"/>
      <c r="I435" s="239"/>
      <c r="J435" s="239"/>
      <c r="K435" s="239"/>
      <c r="L435" s="239"/>
      <c r="M435" s="239"/>
      <c r="N435" s="239"/>
    </row>
    <row r="436" spans="1:15" s="283" customFormat="1" ht="35.1" customHeight="1" thickTop="1" x14ac:dyDescent="0.2">
      <c r="A436" s="246" t="s">
        <v>346</v>
      </c>
      <c r="B436" s="246"/>
      <c r="C436" s="246"/>
      <c r="D436" s="239"/>
      <c r="E436" s="813"/>
      <c r="F436" s="814"/>
      <c r="G436" s="814"/>
      <c r="H436" s="814"/>
      <c r="I436" s="814"/>
      <c r="J436" s="814"/>
      <c r="K436" s="814"/>
      <c r="L436" s="814"/>
      <c r="M436" s="814"/>
      <c r="N436" s="815"/>
    </row>
    <row r="437" spans="1:15" s="283" customFormat="1" ht="35.1" customHeight="1" x14ac:dyDescent="0.2">
      <c r="A437" s="239"/>
      <c r="B437" s="239"/>
      <c r="C437" s="239"/>
      <c r="D437" s="239"/>
      <c r="E437" s="816"/>
      <c r="F437" s="817"/>
      <c r="G437" s="817"/>
      <c r="H437" s="817"/>
      <c r="I437" s="817"/>
      <c r="J437" s="817"/>
      <c r="K437" s="817"/>
      <c r="L437" s="817"/>
      <c r="M437" s="817"/>
      <c r="N437" s="818"/>
    </row>
    <row r="438" spans="1:15" s="283" customFormat="1" ht="35.1" customHeight="1" thickBot="1" x14ac:dyDescent="0.25">
      <c r="A438" s="239"/>
      <c r="B438" s="239"/>
      <c r="C438" s="239"/>
      <c r="D438" s="239"/>
      <c r="E438" s="819"/>
      <c r="F438" s="820"/>
      <c r="G438" s="820"/>
      <c r="H438" s="820"/>
      <c r="I438" s="820"/>
      <c r="J438" s="820"/>
      <c r="K438" s="820"/>
      <c r="L438" s="820"/>
      <c r="M438" s="820"/>
      <c r="N438" s="821"/>
    </row>
    <row r="439" spans="1:15" s="419" customFormat="1" ht="14.25" x14ac:dyDescent="0.2">
      <c r="A439" s="246"/>
      <c r="B439" s="249"/>
      <c r="C439" s="249"/>
      <c r="D439" s="249"/>
      <c r="E439" s="249"/>
      <c r="F439" s="249"/>
      <c r="G439" s="249"/>
      <c r="H439" s="249"/>
      <c r="I439" s="249"/>
      <c r="J439" s="249"/>
      <c r="K439" s="249"/>
      <c r="L439" s="249"/>
      <c r="M439" s="249"/>
      <c r="N439" s="249"/>
      <c r="O439" s="418"/>
    </row>
    <row r="440" spans="1:15" s="419" customFormat="1" ht="14.25" x14ac:dyDescent="0.2">
      <c r="A440" s="412"/>
      <c r="B440" s="309"/>
      <c r="C440" s="309"/>
      <c r="D440" s="310"/>
      <c r="E440" s="310"/>
      <c r="F440" s="310"/>
      <c r="G440" s="310"/>
      <c r="H440" s="310"/>
      <c r="I440" s="310"/>
      <c r="J440" s="311"/>
      <c r="K440" s="311"/>
      <c r="L440" s="311"/>
      <c r="M440" s="239"/>
      <c r="N440" s="239"/>
      <c r="O440" s="418"/>
    </row>
    <row r="441" spans="1:15" s="419" customFormat="1" ht="14.25" x14ac:dyDescent="0.2">
      <c r="A441" s="288"/>
      <c r="B441" s="288"/>
      <c r="C441" s="288"/>
      <c r="D441" s="288"/>
      <c r="E441" s="288"/>
      <c r="F441" s="288"/>
      <c r="G441" s="288"/>
      <c r="H441" s="288"/>
      <c r="I441" s="288"/>
      <c r="J441" s="288"/>
      <c r="K441" s="288"/>
      <c r="L441" s="288"/>
      <c r="M441" s="288"/>
      <c r="N441" s="288"/>
      <c r="O441" s="418"/>
    </row>
    <row r="442" spans="1:15" s="419" customFormat="1" ht="14.25" x14ac:dyDescent="0.2">
      <c r="A442" s="289" t="s">
        <v>501</v>
      </c>
      <c r="B442" s="288"/>
      <c r="C442" s="288"/>
      <c r="D442" s="740" t="str">
        <f>IF('Fiche 3-1'!E437&lt;&gt;"",'Fiche 3-1'!E437,"")</f>
        <v/>
      </c>
      <c r="E442" s="741"/>
      <c r="F442" s="741"/>
      <c r="G442" s="741"/>
      <c r="H442" s="741"/>
      <c r="I442" s="741"/>
      <c r="J442" s="741"/>
      <c r="K442" s="741"/>
      <c r="L442" s="741"/>
      <c r="M442" s="742"/>
      <c r="N442" s="288"/>
      <c r="O442" s="418"/>
    </row>
    <row r="443" spans="1:15" s="419" customFormat="1" ht="14.25" x14ac:dyDescent="0.2">
      <c r="A443" s="288"/>
      <c r="B443" s="288"/>
      <c r="C443" s="288"/>
      <c r="D443" s="288"/>
      <c r="E443" s="288"/>
      <c r="F443" s="288"/>
      <c r="G443" s="288"/>
      <c r="H443" s="288"/>
      <c r="I443" s="288"/>
      <c r="J443" s="288"/>
      <c r="K443" s="288"/>
      <c r="L443" s="288"/>
      <c r="M443" s="288"/>
      <c r="N443" s="288"/>
      <c r="O443" s="418"/>
    </row>
    <row r="444" spans="1:15" s="419" customFormat="1" ht="14.25" x14ac:dyDescent="0.2">
      <c r="A444" s="252"/>
      <c r="B444" s="252"/>
      <c r="C444" s="252"/>
      <c r="D444" s="252"/>
      <c r="E444" s="252"/>
      <c r="F444" s="252"/>
      <c r="G444" s="252"/>
      <c r="H444" s="252"/>
      <c r="I444" s="252"/>
      <c r="J444" s="252"/>
      <c r="K444" s="252"/>
      <c r="L444" s="252"/>
      <c r="M444" s="252"/>
      <c r="N444" s="252"/>
      <c r="O444" s="418"/>
    </row>
    <row r="445" spans="1:15" s="419" customFormat="1" ht="14.25" x14ac:dyDescent="0.2">
      <c r="A445" s="246" t="s">
        <v>17</v>
      </c>
      <c r="B445" s="743" t="str">
        <f>IF('Fiche 3-1'!C440&lt;&gt;"",'Fiche 3-1'!C440,"")</f>
        <v/>
      </c>
      <c r="C445" s="743"/>
      <c r="D445" s="743"/>
      <c r="E445" s="743"/>
      <c r="F445" s="743"/>
      <c r="G445" s="743"/>
      <c r="H445" s="743"/>
      <c r="I445" s="743"/>
      <c r="J445" s="743"/>
      <c r="K445" s="743"/>
      <c r="L445" s="743"/>
      <c r="M445" s="743"/>
      <c r="N445" s="743"/>
      <c r="O445" s="418"/>
    </row>
    <row r="446" spans="1:15" s="419" customFormat="1" ht="14.25" x14ac:dyDescent="0.2">
      <c r="A446" s="246"/>
      <c r="B446" s="249"/>
      <c r="C446" s="249"/>
      <c r="D446" s="249"/>
      <c r="E446" s="249"/>
      <c r="F446" s="249"/>
      <c r="G446" s="249"/>
      <c r="H446" s="249"/>
      <c r="I446" s="249"/>
      <c r="J446" s="249"/>
      <c r="K446" s="249"/>
      <c r="L446" s="249"/>
      <c r="M446" s="249"/>
      <c r="N446" s="249"/>
      <c r="O446" s="418"/>
    </row>
    <row r="447" spans="1:15" ht="9.9499999999999993" customHeight="1" x14ac:dyDescent="0.2">
      <c r="A447" s="246"/>
      <c r="B447" s="249"/>
      <c r="C447" s="249"/>
      <c r="D447" s="249"/>
      <c r="E447" s="249"/>
      <c r="F447" s="249"/>
      <c r="G447" s="249"/>
      <c r="H447" s="249"/>
      <c r="I447" s="249"/>
      <c r="J447" s="249"/>
      <c r="K447" s="249"/>
      <c r="L447" s="249"/>
      <c r="M447" s="249"/>
      <c r="N447" s="249"/>
    </row>
    <row r="448" spans="1:15" x14ac:dyDescent="0.2">
      <c r="A448" s="262"/>
      <c r="B448" s="291"/>
      <c r="C448" s="249"/>
    </row>
    <row r="449" spans="1:14" ht="30" customHeight="1" thickBot="1" x14ac:dyDescent="0.25">
      <c r="E449" s="292">
        <v>2023</v>
      </c>
      <c r="F449" s="292">
        <v>2024</v>
      </c>
      <c r="G449" s="292">
        <v>2025</v>
      </c>
      <c r="H449" s="306"/>
      <c r="I449" s="306"/>
      <c r="J449" s="277"/>
    </row>
    <row r="450" spans="1:14" ht="20.100000000000001" customHeight="1" thickTop="1" thickBot="1" x14ac:dyDescent="0.25">
      <c r="B450" s="846" t="s">
        <v>74</v>
      </c>
      <c r="C450" s="846"/>
      <c r="D450" s="846"/>
      <c r="E450" s="201" t="str">
        <f>IF('Fiche 3-1'!E458&gt;0,'Fiche 3-1'!E458,"")</f>
        <v/>
      </c>
      <c r="F450" s="201" t="str">
        <f>IF('Fiche 3-1'!F458&gt;0,'Fiche 3-1'!F458,"")</f>
        <v/>
      </c>
      <c r="G450" s="202" t="str">
        <f>IF('Fiche 3-1'!G458&gt;0,'Fiche 3-1'!G458,"")</f>
        <v/>
      </c>
      <c r="H450" s="194">
        <f>SUM(E450:G450)</f>
        <v>0</v>
      </c>
      <c r="I450" s="186"/>
      <c r="J450" s="396"/>
    </row>
    <row r="451" spans="1:14" ht="20.100000000000001" customHeight="1" thickTop="1" thickBot="1" x14ac:dyDescent="0.25">
      <c r="A451" s="262"/>
      <c r="B451" s="846" t="s">
        <v>797</v>
      </c>
      <c r="C451" s="846"/>
      <c r="D451" s="847"/>
      <c r="E451" s="431" t="str">
        <f>IF('Fiche 6-1_2023'!H359&gt;0,'Fiche 6-1_2023'!H359,"")</f>
        <v/>
      </c>
      <c r="F451" s="451" t="str">
        <f>IF('Fiche 6-1_2024'!F451&lt;&gt;"",'Fiche 6-1_2024'!F451,"")</f>
        <v/>
      </c>
      <c r="G451" s="204"/>
      <c r="H451" s="194">
        <f>SUM(E451:G451)</f>
        <v>0</v>
      </c>
      <c r="I451" s="277"/>
      <c r="J451" s="396"/>
    </row>
    <row r="452" spans="1:14" ht="20.100000000000001" customHeight="1" thickTop="1" x14ac:dyDescent="0.2">
      <c r="A452" s="262"/>
      <c r="B452" s="311"/>
      <c r="C452" s="277"/>
      <c r="D452" s="406"/>
      <c r="E452" s="181"/>
      <c r="F452" s="277"/>
      <c r="G452" s="299"/>
    </row>
    <row r="453" spans="1:14" ht="20.100000000000001" customHeight="1" x14ac:dyDescent="0.2">
      <c r="A453" s="262"/>
      <c r="B453" s="311"/>
      <c r="C453" s="277"/>
      <c r="D453" s="406"/>
      <c r="E453" s="181"/>
      <c r="F453" s="277"/>
      <c r="G453" s="299"/>
    </row>
    <row r="454" spans="1:14" ht="20.100000000000001" customHeight="1" thickBot="1" x14ac:dyDescent="0.25">
      <c r="A454" s="397" t="s">
        <v>240</v>
      </c>
      <c r="B454" s="311"/>
      <c r="C454" s="277"/>
      <c r="D454" s="277"/>
      <c r="E454" s="277"/>
      <c r="F454" s="277"/>
    </row>
    <row r="455" spans="1:14" ht="30" customHeight="1" thickTop="1" x14ac:dyDescent="0.2">
      <c r="A455" s="297"/>
      <c r="B455" s="581"/>
      <c r="C455" s="582"/>
      <c r="D455" s="582"/>
      <c r="E455" s="582"/>
      <c r="F455" s="582"/>
      <c r="G455" s="582"/>
      <c r="H455" s="582"/>
      <c r="I455" s="582"/>
      <c r="J455" s="582"/>
      <c r="K455" s="582"/>
      <c r="L455" s="582"/>
      <c r="M455" s="582"/>
      <c r="N455" s="583"/>
    </row>
    <row r="456" spans="1:14" ht="30" customHeight="1" x14ac:dyDescent="0.2">
      <c r="B456" s="584"/>
      <c r="C456" s="585"/>
      <c r="D456" s="585"/>
      <c r="E456" s="585"/>
      <c r="F456" s="585"/>
      <c r="G456" s="585"/>
      <c r="H456" s="585"/>
      <c r="I456" s="585"/>
      <c r="J456" s="585"/>
      <c r="K456" s="585"/>
      <c r="L456" s="585"/>
      <c r="M456" s="585"/>
      <c r="N456" s="586"/>
    </row>
    <row r="457" spans="1:14" ht="30" customHeight="1" thickBot="1" x14ac:dyDescent="0.25">
      <c r="B457" s="587"/>
      <c r="C457" s="588"/>
      <c r="D457" s="588"/>
      <c r="E457" s="588"/>
      <c r="F457" s="588"/>
      <c r="G457" s="588"/>
      <c r="H457" s="588"/>
      <c r="I457" s="588"/>
      <c r="J457" s="588"/>
      <c r="K457" s="588"/>
      <c r="L457" s="588"/>
      <c r="M457" s="588"/>
      <c r="N457" s="589"/>
    </row>
    <row r="458" spans="1:14" ht="9.9499999999999993" customHeight="1" thickTop="1" thickBot="1" x14ac:dyDescent="0.25">
      <c r="B458" s="298"/>
      <c r="C458" s="298"/>
      <c r="D458" s="298"/>
      <c r="E458" s="298"/>
      <c r="F458" s="298"/>
      <c r="G458" s="298"/>
      <c r="H458" s="298"/>
      <c r="I458" s="298"/>
      <c r="J458" s="298"/>
      <c r="K458" s="298"/>
      <c r="L458" s="298"/>
      <c r="M458" s="298"/>
      <c r="N458" s="298"/>
    </row>
    <row r="459" spans="1:14" ht="20.100000000000001" customHeight="1" thickTop="1" thickBot="1" x14ac:dyDescent="0.25">
      <c r="A459" s="246" t="s">
        <v>18</v>
      </c>
      <c r="D459" s="407" t="str">
        <f>IF('Fiche 3-1'!E461&lt;&gt;"",'Fiche 3-1'!E461,"")</f>
        <v/>
      </c>
      <c r="G459" s="246" t="s">
        <v>19</v>
      </c>
      <c r="I459" s="21"/>
    </row>
    <row r="460" spans="1:14" ht="9.9499999999999993" customHeight="1" thickTop="1" x14ac:dyDescent="0.2"/>
    <row r="461" spans="1:14" ht="13.5" thickBot="1" x14ac:dyDescent="0.25">
      <c r="A461" s="262" t="s">
        <v>20</v>
      </c>
    </row>
    <row r="462" spans="1:14" ht="35.1" customHeight="1" thickTop="1" x14ac:dyDescent="0.2">
      <c r="B462" s="581"/>
      <c r="C462" s="582"/>
      <c r="D462" s="582"/>
      <c r="E462" s="582"/>
      <c r="F462" s="582"/>
      <c r="G462" s="582"/>
      <c r="H462" s="582"/>
      <c r="I462" s="582"/>
      <c r="J462" s="582"/>
      <c r="K462" s="582"/>
      <c r="L462" s="582"/>
      <c r="M462" s="582"/>
      <c r="N462" s="583"/>
    </row>
    <row r="463" spans="1:14" ht="35.1" customHeight="1" x14ac:dyDescent="0.2">
      <c r="B463" s="584"/>
      <c r="C463" s="585"/>
      <c r="D463" s="585"/>
      <c r="E463" s="585"/>
      <c r="F463" s="585"/>
      <c r="G463" s="585"/>
      <c r="H463" s="585"/>
      <c r="I463" s="585"/>
      <c r="J463" s="585"/>
      <c r="K463" s="585"/>
      <c r="L463" s="585"/>
      <c r="M463" s="585"/>
      <c r="N463" s="586"/>
    </row>
    <row r="464" spans="1:14" s="255" customFormat="1" ht="35.1" customHeight="1" thickBot="1" x14ac:dyDescent="0.3">
      <c r="B464" s="587"/>
      <c r="C464" s="588"/>
      <c r="D464" s="588"/>
      <c r="E464" s="588"/>
      <c r="F464" s="588"/>
      <c r="G464" s="588"/>
      <c r="H464" s="588"/>
      <c r="I464" s="588"/>
      <c r="J464" s="588"/>
      <c r="K464" s="588"/>
      <c r="L464" s="588"/>
      <c r="M464" s="588"/>
      <c r="N464" s="589"/>
    </row>
    <row r="465" spans="1:14" s="284" customFormat="1" ht="9.9499999999999993" customHeight="1" thickTop="1" x14ac:dyDescent="0.25">
      <c r="B465" s="278"/>
      <c r="C465" s="278"/>
      <c r="D465" s="278"/>
      <c r="E465" s="278"/>
      <c r="F465" s="278"/>
      <c r="G465" s="278"/>
      <c r="H465" s="278"/>
      <c r="I465" s="278"/>
      <c r="J465" s="278"/>
      <c r="K465" s="278"/>
      <c r="L465" s="278"/>
      <c r="M465" s="278"/>
      <c r="N465" s="278"/>
    </row>
    <row r="466" spans="1:14" s="284" customFormat="1" ht="20.100000000000001" customHeight="1" thickBot="1" x14ac:dyDescent="0.3">
      <c r="A466" s="260" t="s">
        <v>301</v>
      </c>
      <c r="B466" s="278"/>
      <c r="C466" s="278"/>
      <c r="D466" s="278"/>
      <c r="E466" s="278"/>
      <c r="F466" s="278"/>
      <c r="G466" s="278"/>
      <c r="H466" s="278"/>
      <c r="I466" s="278"/>
      <c r="J466" s="278"/>
      <c r="K466" s="278"/>
      <c r="L466" s="278"/>
      <c r="M466" s="278"/>
      <c r="N466" s="278"/>
    </row>
    <row r="467" spans="1:14" s="284" customFormat="1" ht="35.1" customHeight="1" thickTop="1" x14ac:dyDescent="0.25">
      <c r="B467" s="581"/>
      <c r="C467" s="582"/>
      <c r="D467" s="582"/>
      <c r="E467" s="582"/>
      <c r="F467" s="582"/>
      <c r="G467" s="582"/>
      <c r="H467" s="582"/>
      <c r="I467" s="582"/>
      <c r="J467" s="582"/>
      <c r="K467" s="582"/>
      <c r="L467" s="582"/>
      <c r="M467" s="582"/>
      <c r="N467" s="583"/>
    </row>
    <row r="468" spans="1:14" s="284" customFormat="1" ht="35.1" customHeight="1" x14ac:dyDescent="0.25">
      <c r="B468" s="584"/>
      <c r="C468" s="585"/>
      <c r="D468" s="585"/>
      <c r="E468" s="585"/>
      <c r="F468" s="585"/>
      <c r="G468" s="585"/>
      <c r="H468" s="585"/>
      <c r="I468" s="585"/>
      <c r="J468" s="585"/>
      <c r="K468" s="585"/>
      <c r="L468" s="585"/>
      <c r="M468" s="585"/>
      <c r="N468" s="586"/>
    </row>
    <row r="469" spans="1:14" s="284" customFormat="1" ht="35.1" customHeight="1" thickBot="1" x14ac:dyDescent="0.3">
      <c r="B469" s="587"/>
      <c r="C469" s="588"/>
      <c r="D469" s="588"/>
      <c r="E469" s="588"/>
      <c r="F469" s="588"/>
      <c r="G469" s="588"/>
      <c r="H469" s="588"/>
      <c r="I469" s="588"/>
      <c r="J469" s="588"/>
      <c r="K469" s="588"/>
      <c r="L469" s="588"/>
      <c r="M469" s="588"/>
      <c r="N469" s="589"/>
    </row>
    <row r="470" spans="1:14" s="284" customFormat="1" ht="9.9499999999999993" customHeight="1" thickTop="1" x14ac:dyDescent="0.25">
      <c r="B470" s="278"/>
      <c r="C470" s="278"/>
      <c r="D470" s="278"/>
      <c r="E470" s="278"/>
      <c r="F470" s="278"/>
      <c r="G470" s="278"/>
      <c r="H470" s="278"/>
      <c r="I470" s="278"/>
      <c r="J470" s="278"/>
      <c r="K470" s="278"/>
      <c r="L470" s="278"/>
      <c r="M470" s="278"/>
      <c r="N470" s="278"/>
    </row>
    <row r="471" spans="1:14" s="284" customFormat="1" ht="9.9499999999999993" customHeight="1" x14ac:dyDescent="0.25">
      <c r="B471" s="278"/>
      <c r="C471" s="278"/>
      <c r="D471" s="278"/>
      <c r="E471" s="278"/>
      <c r="F471" s="278"/>
      <c r="G471" s="278"/>
      <c r="H471" s="278"/>
      <c r="I471" s="278"/>
      <c r="J471" s="278"/>
      <c r="K471" s="278"/>
      <c r="L471" s="278"/>
      <c r="M471" s="278"/>
      <c r="N471" s="278"/>
    </row>
    <row r="472" spans="1:14" s="284" customFormat="1" ht="20.100000000000001" customHeight="1" x14ac:dyDescent="0.25">
      <c r="A472" s="260" t="s">
        <v>241</v>
      </c>
      <c r="B472" s="278"/>
      <c r="C472" s="278"/>
      <c r="D472" s="278"/>
      <c r="E472" s="408"/>
      <c r="F472" s="396"/>
      <c r="G472" s="278"/>
      <c r="H472" s="408"/>
      <c r="I472" s="278"/>
      <c r="J472" s="409"/>
      <c r="K472" s="296"/>
      <c r="L472" s="845"/>
      <c r="M472" s="845"/>
      <c r="N472" s="296"/>
    </row>
    <row r="473" spans="1:14" s="284" customFormat="1" ht="9.75" customHeight="1" x14ac:dyDescent="0.25">
      <c r="B473" s="278"/>
      <c r="C473" s="278"/>
      <c r="D473" s="278"/>
      <c r="E473" s="278"/>
      <c r="F473" s="278"/>
      <c r="G473" s="278"/>
      <c r="H473" s="278"/>
      <c r="I473" s="278"/>
      <c r="J473" s="278"/>
      <c r="K473" s="278"/>
      <c r="L473" s="278"/>
      <c r="M473" s="278"/>
      <c r="N473" s="278"/>
    </row>
    <row r="474" spans="1:14" s="284" customFormat="1" ht="20.100000000000001" customHeight="1" thickBot="1" x14ac:dyDescent="0.3">
      <c r="B474" s="278"/>
      <c r="C474" s="292">
        <v>2023</v>
      </c>
      <c r="D474" s="292">
        <v>2024</v>
      </c>
      <c r="E474" s="292">
        <v>2025</v>
      </c>
      <c r="F474" s="306"/>
      <c r="G474" s="306"/>
      <c r="H474" s="278"/>
      <c r="I474" s="278"/>
      <c r="J474" s="278"/>
      <c r="K474" s="278"/>
      <c r="L474" s="278"/>
      <c r="M474" s="278"/>
      <c r="N474" s="278"/>
    </row>
    <row r="475" spans="1:14" s="284" customFormat="1" ht="20.100000000000001" customHeight="1" thickTop="1" thickBot="1" x14ac:dyDescent="0.3">
      <c r="B475" s="433" t="s">
        <v>239</v>
      </c>
      <c r="C475" s="201" t="str">
        <f>IF('Fiche 3-1'!F444&gt;0,'Fiche 3-1'!F444,"")</f>
        <v/>
      </c>
      <c r="D475" s="201" t="str">
        <f>IF('Fiche 3-1'!G444&gt;0,'Fiche 3-1'!G444,"")</f>
        <v/>
      </c>
      <c r="E475" s="202" t="str">
        <f>IF('Fiche 3-1'!H444&gt;0,'Fiche 3-1'!H444,"")</f>
        <v/>
      </c>
      <c r="F475" s="194">
        <f>SUM(C475:E475)</f>
        <v>0</v>
      </c>
      <c r="G475" s="187"/>
      <c r="H475" s="442"/>
      <c r="I475" s="278"/>
      <c r="J475" s="278"/>
      <c r="K475" s="278"/>
      <c r="L475" s="278"/>
      <c r="M475" s="278"/>
      <c r="N475" s="278"/>
    </row>
    <row r="476" spans="1:14" s="284" customFormat="1" ht="20.100000000000001" customHeight="1" thickTop="1" thickBot="1" x14ac:dyDescent="0.3">
      <c r="B476" s="433" t="s">
        <v>799</v>
      </c>
      <c r="C476" s="201" t="str">
        <f>IF('Fiche 6-1_2023'!I378&gt;0,'Fiche 6-1_2023'!I378,"")</f>
        <v/>
      </c>
      <c r="D476" s="446" t="str">
        <f>IF('Fiche 6-1_2024'!D476&lt;&gt;"",'Fiche 6-1_2024'!D476,"")</f>
        <v/>
      </c>
      <c r="E476" s="218"/>
      <c r="F476" s="194">
        <f t="shared" ref="F476:F478" si="5">SUM(C476:E476)</f>
        <v>0</v>
      </c>
      <c r="G476" s="187"/>
      <c r="H476" s="442"/>
      <c r="I476" s="278"/>
      <c r="J476" s="278"/>
      <c r="K476" s="278"/>
      <c r="L476" s="278"/>
      <c r="M476" s="278"/>
      <c r="N476" s="278"/>
    </row>
    <row r="477" spans="1:14" s="284" customFormat="1" ht="20.100000000000001" customHeight="1" thickTop="1" thickBot="1" x14ac:dyDescent="0.3">
      <c r="B477" s="435" t="s">
        <v>333</v>
      </c>
      <c r="C477" s="201" t="str">
        <f>IF('Fiche 6-1_2023'!K378&gt;0,'Fiche 6-1_2023'!K378,"")</f>
        <v/>
      </c>
      <c r="D477" s="446" t="str">
        <f>IF('Fiche 6-1_2024'!D477&lt;&gt;"",'Fiche 6-1_2024'!D477,"")</f>
        <v/>
      </c>
      <c r="E477" s="219"/>
      <c r="F477" s="194">
        <f t="shared" si="5"/>
        <v>0</v>
      </c>
      <c r="G477" s="187"/>
      <c r="H477" s="442"/>
      <c r="I477" s="278"/>
      <c r="J477" s="278"/>
      <c r="K477" s="278"/>
      <c r="L477" s="278"/>
      <c r="M477" s="278"/>
      <c r="N477" s="278"/>
    </row>
    <row r="478" spans="1:14" s="284" customFormat="1" ht="37.5" customHeight="1" thickTop="1" thickBot="1" x14ac:dyDescent="0.3">
      <c r="B478" s="436" t="s">
        <v>334</v>
      </c>
      <c r="C478" s="201" t="str">
        <f>IF('Fiche 6-1_2023'!N378&gt;0,'Fiche 6-1_2023'!N378,"")</f>
        <v/>
      </c>
      <c r="D478" s="446" t="str">
        <f>IF('Fiche 6-1_2024'!D478&lt;&gt;"",'Fiche 6-1_2024'!D478,"")</f>
        <v/>
      </c>
      <c r="E478" s="219"/>
      <c r="F478" s="194">
        <f t="shared" si="5"/>
        <v>0</v>
      </c>
      <c r="G478" s="187"/>
      <c r="H478" s="442"/>
      <c r="I478" s="278"/>
      <c r="J478" s="278"/>
      <c r="K478" s="278"/>
      <c r="L478" s="278"/>
      <c r="M478" s="278"/>
      <c r="N478" s="278"/>
    </row>
    <row r="479" spans="1:14" s="284" customFormat="1" ht="9.9499999999999993" customHeight="1" thickTop="1" x14ac:dyDescent="0.25">
      <c r="B479" s="278"/>
      <c r="C479" s="278"/>
      <c r="D479" s="278"/>
      <c r="E479" s="278"/>
      <c r="F479" s="278"/>
      <c r="G479" s="278"/>
      <c r="H479" s="278"/>
      <c r="I479" s="278"/>
      <c r="J479" s="278"/>
      <c r="K479" s="278"/>
      <c r="L479" s="278"/>
      <c r="M479" s="278"/>
      <c r="N479" s="278"/>
    </row>
    <row r="480" spans="1:14" s="284" customFormat="1" ht="9.9499999999999993" customHeight="1" x14ac:dyDescent="0.25">
      <c r="B480" s="278"/>
      <c r="C480" s="278"/>
      <c r="D480" s="278"/>
      <c r="E480" s="278"/>
      <c r="F480" s="278"/>
      <c r="G480" s="278"/>
      <c r="H480" s="278"/>
      <c r="I480" s="278"/>
      <c r="J480" s="278"/>
      <c r="K480" s="278"/>
      <c r="L480" s="278"/>
      <c r="M480" s="278"/>
      <c r="N480" s="278"/>
    </row>
    <row r="481" spans="1:14" s="284" customFormat="1" ht="20.100000000000001" customHeight="1" thickBot="1" x14ac:dyDescent="0.3">
      <c r="A481" s="410" t="s">
        <v>243</v>
      </c>
      <c r="B481" s="307"/>
      <c r="C481" s="307"/>
      <c r="D481" s="307"/>
      <c r="E481" s="307"/>
      <c r="F481" s="307"/>
      <c r="G481" s="307"/>
      <c r="H481" s="307"/>
      <c r="I481" s="307"/>
      <c r="J481" s="307"/>
      <c r="K481" s="278"/>
      <c r="L481" s="278"/>
      <c r="M481" s="278"/>
      <c r="N481" s="278"/>
    </row>
    <row r="482" spans="1:14" s="284" customFormat="1" ht="35.1" customHeight="1" thickTop="1" x14ac:dyDescent="0.25">
      <c r="A482" s="307"/>
      <c r="B482" s="581"/>
      <c r="C482" s="582"/>
      <c r="D482" s="582"/>
      <c r="E482" s="582"/>
      <c r="F482" s="582"/>
      <c r="G482" s="582"/>
      <c r="H482" s="582"/>
      <c r="I482" s="582"/>
      <c r="J482" s="582"/>
      <c r="K482" s="582"/>
      <c r="L482" s="582"/>
      <c r="M482" s="582"/>
      <c r="N482" s="583"/>
    </row>
    <row r="483" spans="1:14" s="284" customFormat="1" ht="35.1" customHeight="1" x14ac:dyDescent="0.25">
      <c r="A483" s="307"/>
      <c r="B483" s="584"/>
      <c r="C483" s="585"/>
      <c r="D483" s="585"/>
      <c r="E483" s="585"/>
      <c r="F483" s="585"/>
      <c r="G483" s="585"/>
      <c r="H483" s="585"/>
      <c r="I483" s="585"/>
      <c r="J483" s="585"/>
      <c r="K483" s="585"/>
      <c r="L483" s="585"/>
      <c r="M483" s="585"/>
      <c r="N483" s="586"/>
    </row>
    <row r="484" spans="1:14" ht="35.1" customHeight="1" thickBot="1" x14ac:dyDescent="0.25">
      <c r="A484" s="307"/>
      <c r="B484" s="587"/>
      <c r="C484" s="588"/>
      <c r="D484" s="588"/>
      <c r="E484" s="588"/>
      <c r="F484" s="588"/>
      <c r="G484" s="588"/>
      <c r="H484" s="588"/>
      <c r="I484" s="588"/>
      <c r="J484" s="588"/>
      <c r="K484" s="588"/>
      <c r="L484" s="588"/>
      <c r="M484" s="588"/>
      <c r="N484" s="589"/>
    </row>
    <row r="485" spans="1:14" s="283" customFormat="1" ht="20.100000000000001" customHeight="1" thickTop="1" x14ac:dyDescent="0.2">
      <c r="A485" s="307"/>
      <c r="B485" s="307"/>
      <c r="C485" s="307"/>
      <c r="D485" s="307"/>
      <c r="E485" s="307"/>
      <c r="F485" s="307"/>
      <c r="G485" s="307"/>
      <c r="H485" s="307"/>
      <c r="I485" s="307"/>
      <c r="J485" s="307"/>
      <c r="K485" s="239"/>
      <c r="L485" s="239"/>
      <c r="M485" s="239"/>
      <c r="N485" s="239"/>
    </row>
    <row r="486" spans="1:14" s="283" customFormat="1" ht="20.100000000000001" customHeight="1" x14ac:dyDescent="0.2">
      <c r="A486" s="260" t="s">
        <v>321</v>
      </c>
      <c r="B486" s="239"/>
      <c r="C486" s="239"/>
      <c r="D486" s="239"/>
      <c r="E486" s="239"/>
      <c r="F486" s="239"/>
      <c r="G486" s="239"/>
      <c r="H486" s="239"/>
      <c r="I486" s="239"/>
      <c r="J486" s="239"/>
      <c r="K486" s="239"/>
      <c r="L486" s="239"/>
      <c r="M486" s="239"/>
      <c r="N486" s="239"/>
    </row>
    <row r="487" spans="1:14" s="283" customFormat="1" ht="9.9499999999999993" customHeight="1" x14ac:dyDescent="0.2">
      <c r="A487" s="239"/>
      <c r="B487" s="239"/>
      <c r="C487" s="239"/>
      <c r="D487" s="239"/>
      <c r="E487" s="239"/>
      <c r="F487" s="239"/>
      <c r="G487" s="239"/>
      <c r="H487" s="239"/>
      <c r="I487" s="239"/>
      <c r="J487" s="239"/>
      <c r="K487" s="239"/>
      <c r="L487" s="239"/>
      <c r="M487" s="239"/>
      <c r="N487" s="239"/>
    </row>
    <row r="488" spans="1:14" s="283" customFormat="1" ht="29.25" customHeight="1" thickBot="1" x14ac:dyDescent="0.25">
      <c r="A488" s="239"/>
      <c r="B488" s="307"/>
      <c r="C488" s="307"/>
      <c r="D488" s="600" t="s">
        <v>314</v>
      </c>
      <c r="E488" s="600"/>
      <c r="F488" s="600" t="s">
        <v>320</v>
      </c>
      <c r="G488" s="600"/>
      <c r="H488" s="600" t="s">
        <v>315</v>
      </c>
      <c r="I488" s="600"/>
      <c r="J488" s="800" t="s">
        <v>232</v>
      </c>
      <c r="K488" s="801"/>
      <c r="L488" s="801"/>
      <c r="M488" s="801"/>
      <c r="N488" s="802"/>
    </row>
    <row r="489" spans="1:14" s="283" customFormat="1" ht="35.1" customHeight="1" thickTop="1" thickBot="1" x14ac:dyDescent="0.25">
      <c r="A489" s="239"/>
      <c r="B489" s="744"/>
      <c r="C489" s="744"/>
      <c r="D489" s="843" t="str">
        <f>IF('Fiche 3-1'!D489&lt;&gt;"",'Fiche 3-1'!D489,"")</f>
        <v/>
      </c>
      <c r="E489" s="844"/>
      <c r="F489" s="843" t="str">
        <f>IF('Fiche 3-1'!G489&lt;&gt;"",'Fiche 3-1'!G489,"")</f>
        <v/>
      </c>
      <c r="G489" s="844"/>
      <c r="H489" s="614"/>
      <c r="I489" s="577"/>
      <c r="J489" s="578"/>
      <c r="K489" s="579"/>
      <c r="L489" s="579"/>
      <c r="M489" s="579"/>
      <c r="N489" s="580"/>
    </row>
    <row r="490" spans="1:14" s="283" customFormat="1" ht="35.1" customHeight="1" thickTop="1" thickBot="1" x14ac:dyDescent="0.25">
      <c r="A490" s="239"/>
      <c r="B490" s="744"/>
      <c r="C490" s="745"/>
      <c r="D490" s="843" t="str">
        <f>IF('Fiche 3-1'!D490&lt;&gt;"",'Fiche 3-1'!D490,"")</f>
        <v/>
      </c>
      <c r="E490" s="844"/>
      <c r="F490" s="843" t="str">
        <f>IF('Fiche 3-1'!G490&lt;&gt;"",'Fiche 3-1'!G490,"")</f>
        <v/>
      </c>
      <c r="G490" s="844"/>
      <c r="H490" s="614"/>
      <c r="I490" s="577"/>
      <c r="J490" s="578"/>
      <c r="K490" s="579"/>
      <c r="L490" s="579"/>
      <c r="M490" s="579"/>
      <c r="N490" s="580"/>
    </row>
    <row r="491" spans="1:14" s="283" customFormat="1" ht="35.1" customHeight="1" thickTop="1" thickBot="1" x14ac:dyDescent="0.25">
      <c r="A491" s="239"/>
      <c r="B491" s="744"/>
      <c r="C491" s="745"/>
      <c r="D491" s="843" t="str">
        <f>IF('Fiche 3-1'!D491&lt;&gt;"",'Fiche 3-1'!D491,"")</f>
        <v/>
      </c>
      <c r="E491" s="844"/>
      <c r="F491" s="843" t="str">
        <f>IF('Fiche 3-1'!G491&lt;&gt;"",'Fiche 3-1'!G491,"")</f>
        <v/>
      </c>
      <c r="G491" s="844"/>
      <c r="H491" s="614"/>
      <c r="I491" s="577"/>
      <c r="J491" s="578"/>
      <c r="K491" s="579"/>
      <c r="L491" s="579"/>
      <c r="M491" s="579"/>
      <c r="N491" s="580"/>
    </row>
    <row r="492" spans="1:14" s="277" customFormat="1" ht="9" customHeight="1" thickTop="1" x14ac:dyDescent="0.2">
      <c r="A492" s="239"/>
      <c r="B492" s="278"/>
      <c r="C492" s="411"/>
      <c r="D492" s="275"/>
      <c r="E492" s="275"/>
      <c r="F492" s="275"/>
      <c r="G492" s="275"/>
      <c r="H492" s="275"/>
      <c r="I492" s="275"/>
      <c r="J492" s="275"/>
      <c r="K492" s="275"/>
      <c r="L492" s="311"/>
      <c r="M492" s="239"/>
      <c r="N492" s="239"/>
    </row>
    <row r="493" spans="1:14" s="283" customFormat="1" ht="9.9499999999999993" customHeight="1" x14ac:dyDescent="0.2">
      <c r="A493" s="412" t="s">
        <v>312</v>
      </c>
      <c r="B493" s="309"/>
      <c r="C493" s="309"/>
      <c r="D493" s="310"/>
      <c r="E493" s="310"/>
      <c r="F493" s="310"/>
      <c r="G493" s="310"/>
      <c r="H493" s="310"/>
      <c r="I493" s="310"/>
      <c r="J493" s="311"/>
      <c r="K493" s="311"/>
      <c r="L493" s="311"/>
      <c r="M493" s="239"/>
      <c r="N493" s="239"/>
    </row>
    <row r="494" spans="1:14" s="283" customFormat="1" ht="9.9499999999999993" customHeight="1" x14ac:dyDescent="0.2">
      <c r="A494" s="239"/>
      <c r="B494" s="309"/>
      <c r="C494" s="309"/>
      <c r="D494" s="310"/>
      <c r="E494" s="310"/>
      <c r="F494" s="310"/>
      <c r="G494" s="310"/>
      <c r="H494" s="310"/>
      <c r="I494" s="310"/>
      <c r="J494" s="311"/>
      <c r="K494" s="311"/>
      <c r="L494" s="311"/>
      <c r="M494" s="239"/>
      <c r="N494" s="239"/>
    </row>
    <row r="495" spans="1:14" s="283" customFormat="1" ht="9.9499999999999993" customHeight="1" x14ac:dyDescent="0.2">
      <c r="A495" s="239"/>
      <c r="B495" s="309"/>
      <c r="C495" s="309"/>
      <c r="D495" s="310"/>
      <c r="E495" s="310"/>
      <c r="F495" s="310"/>
      <c r="G495" s="310"/>
      <c r="H495" s="310"/>
      <c r="I495" s="310"/>
      <c r="J495" s="311"/>
      <c r="K495" s="311"/>
      <c r="L495" s="311"/>
      <c r="M495" s="239"/>
      <c r="N495" s="239"/>
    </row>
    <row r="496" spans="1:14" s="284" customFormat="1" ht="20.100000000000001" customHeight="1" x14ac:dyDescent="0.25">
      <c r="A496" s="246" t="s">
        <v>345</v>
      </c>
      <c r="B496" s="275"/>
      <c r="C496" s="275"/>
      <c r="D496" s="278"/>
      <c r="E496" s="408" t="str">
        <f>IF('Fiche 3-1'!F516&gt;0,'Fiche 3-1'!F516,"")</f>
        <v/>
      </c>
      <c r="F496" s="396"/>
      <c r="G496" s="278"/>
      <c r="H496" s="408"/>
      <c r="I496" s="278"/>
      <c r="J496" s="409"/>
      <c r="K496" s="184"/>
      <c r="L496" s="275"/>
      <c r="M496" s="275"/>
      <c r="N496" s="275"/>
    </row>
    <row r="497" spans="1:15" s="284" customFormat="1" ht="20.100000000000001" customHeight="1" x14ac:dyDescent="0.25">
      <c r="A497" s="246"/>
      <c r="B497" s="275"/>
      <c r="C497" s="275"/>
      <c r="D497" s="275"/>
      <c r="E497" s="184"/>
      <c r="F497" s="275"/>
      <c r="G497" s="397"/>
      <c r="H497" s="275"/>
      <c r="I497" s="275"/>
      <c r="J497" s="409"/>
      <c r="K497" s="184"/>
      <c r="L497" s="275"/>
      <c r="M497" s="275"/>
      <c r="N497" s="275"/>
    </row>
    <row r="498" spans="1:15" s="284" customFormat="1" ht="20.100000000000001" customHeight="1" thickBot="1" x14ac:dyDescent="0.3">
      <c r="A498" s="246"/>
      <c r="B498" s="278"/>
      <c r="C498" s="292">
        <v>2023</v>
      </c>
      <c r="D498" s="292">
        <v>2024</v>
      </c>
      <c r="E498" s="292">
        <v>2025</v>
      </c>
      <c r="F498" s="306"/>
      <c r="G498" s="306"/>
      <c r="H498" s="275"/>
      <c r="I498" s="275"/>
      <c r="J498" s="409"/>
      <c r="K498" s="184"/>
      <c r="L498" s="275"/>
      <c r="M498" s="275"/>
      <c r="N498" s="275"/>
    </row>
    <row r="499" spans="1:15" s="284" customFormat="1" ht="20.100000000000001" customHeight="1" thickTop="1" thickBot="1" x14ac:dyDescent="0.3">
      <c r="A499" s="246"/>
      <c r="B499" s="437" t="s">
        <v>239</v>
      </c>
      <c r="C499" s="198" t="str">
        <f>IF('Fiche 3-1'!F469&gt;0,'Fiche 3-1'!F469,"")</f>
        <v/>
      </c>
      <c r="D499" s="198" t="str">
        <f>IF('Fiche 3-1'!G469&gt;0,'Fiche 3-1'!G469,"")</f>
        <v/>
      </c>
      <c r="E499" s="199" t="str">
        <f>IF('Fiche 3-1'!H469&gt;0,'Fiche 3-1'!H469,"")</f>
        <v/>
      </c>
      <c r="F499" s="184">
        <f>SUM(C499:E499)</f>
        <v>0</v>
      </c>
      <c r="G499" s="187"/>
      <c r="H499" s="187"/>
      <c r="I499" s="275"/>
      <c r="J499" s="409"/>
      <c r="K499" s="184"/>
      <c r="L499" s="275"/>
      <c r="M499" s="275"/>
      <c r="N499" s="275"/>
    </row>
    <row r="500" spans="1:15" s="284" customFormat="1" ht="20.100000000000001" customHeight="1" thickTop="1" thickBot="1" x14ac:dyDescent="0.3">
      <c r="A500" s="246"/>
      <c r="B500" s="437" t="s">
        <v>799</v>
      </c>
      <c r="C500" s="198" t="str">
        <f>IF('Fiche 6-1_2023'!J394&gt;0,'Fiche 6-1_2023'!J394,"")</f>
        <v/>
      </c>
      <c r="D500" s="447" t="str">
        <f>IF('Fiche 6-1_2024'!D500&lt;&gt;"",'Fiche 6-1_2024'!D500,"")</f>
        <v/>
      </c>
      <c r="E500" s="200"/>
      <c r="F500" s="184">
        <f>SUM(C500:E500)</f>
        <v>0</v>
      </c>
      <c r="G500" s="187"/>
      <c r="H500" s="187"/>
      <c r="I500" s="275"/>
      <c r="J500" s="409"/>
      <c r="K500" s="184"/>
      <c r="L500" s="275"/>
      <c r="M500" s="275"/>
      <c r="N500" s="275"/>
    </row>
    <row r="501" spans="1:15" s="284" customFormat="1" ht="20.100000000000001" customHeight="1" thickTop="1" x14ac:dyDescent="0.25">
      <c r="A501" s="246"/>
      <c r="B501" s="275"/>
      <c r="C501" s="275"/>
      <c r="D501" s="275"/>
      <c r="E501" s="275"/>
      <c r="F501" s="275"/>
      <c r="G501" s="397"/>
      <c r="H501" s="275"/>
      <c r="I501" s="275"/>
      <c r="J501" s="409"/>
      <c r="K501" s="184"/>
      <c r="L501" s="275"/>
      <c r="M501" s="275"/>
      <c r="N501" s="275"/>
    </row>
    <row r="502" spans="1:15" ht="9.9499999999999993" customHeight="1" thickBot="1" x14ac:dyDescent="0.25"/>
    <row r="503" spans="1:15" s="283" customFormat="1" ht="20.100000000000001" hidden="1" customHeight="1" x14ac:dyDescent="0.2">
      <c r="A503" s="260" t="s">
        <v>276</v>
      </c>
      <c r="B503" s="239"/>
      <c r="C503" s="239"/>
      <c r="D503" s="239"/>
      <c r="E503" s="239"/>
      <c r="F503" s="239"/>
      <c r="G503" s="239"/>
      <c r="H503" s="239"/>
      <c r="I503" s="239"/>
      <c r="J503" s="239"/>
      <c r="K503" s="239"/>
      <c r="L503" s="239"/>
      <c r="M503" s="239"/>
      <c r="N503" s="239"/>
    </row>
    <row r="504" spans="1:15" s="283" customFormat="1" ht="20.100000000000001" hidden="1" customHeight="1" x14ac:dyDescent="0.2">
      <c r="A504" s="413"/>
      <c r="B504" s="812"/>
      <c r="C504" s="747"/>
      <c r="D504" s="747"/>
      <c r="E504" s="747"/>
      <c r="F504" s="747"/>
      <c r="G504" s="747"/>
      <c r="H504" s="747"/>
      <c r="I504" s="747"/>
      <c r="J504" s="748"/>
      <c r="K504" s="239"/>
      <c r="L504" s="239"/>
      <c r="M504" s="239"/>
      <c r="N504" s="239"/>
    </row>
    <row r="505" spans="1:15" s="283" customFormat="1" ht="20.100000000000001" hidden="1" customHeight="1" x14ac:dyDescent="0.2">
      <c r="A505" s="239"/>
      <c r="B505" s="239"/>
      <c r="C505" s="239"/>
      <c r="D505" s="239"/>
      <c r="E505" s="239"/>
      <c r="F505" s="239"/>
      <c r="G505" s="239"/>
      <c r="H505" s="239"/>
      <c r="I505" s="239"/>
      <c r="J505" s="239"/>
      <c r="K505" s="239"/>
      <c r="L505" s="239"/>
      <c r="M505" s="239"/>
      <c r="N505" s="239"/>
    </row>
    <row r="506" spans="1:15" s="283" customFormat="1" ht="35.1" customHeight="1" thickTop="1" x14ac:dyDescent="0.2">
      <c r="A506" s="246" t="s">
        <v>346</v>
      </c>
      <c r="B506" s="246"/>
      <c r="C506" s="246"/>
      <c r="D506" s="239"/>
      <c r="E506" s="813"/>
      <c r="F506" s="814"/>
      <c r="G506" s="814"/>
      <c r="H506" s="814"/>
      <c r="I506" s="814"/>
      <c r="J506" s="814"/>
      <c r="K506" s="814"/>
      <c r="L506" s="814"/>
      <c r="M506" s="814"/>
      <c r="N506" s="815"/>
    </row>
    <row r="507" spans="1:15" s="283" customFormat="1" ht="35.1" customHeight="1" x14ac:dyDescent="0.2">
      <c r="A507" s="239"/>
      <c r="B507" s="239"/>
      <c r="C507" s="239"/>
      <c r="D507" s="239"/>
      <c r="E507" s="816"/>
      <c r="F507" s="817"/>
      <c r="G507" s="817"/>
      <c r="H507" s="817"/>
      <c r="I507" s="817"/>
      <c r="J507" s="817"/>
      <c r="K507" s="817"/>
      <c r="L507" s="817"/>
      <c r="M507" s="817"/>
      <c r="N507" s="818"/>
    </row>
    <row r="508" spans="1:15" s="283" customFormat="1" ht="35.1" customHeight="1" thickBot="1" x14ac:dyDescent="0.25">
      <c r="A508" s="239"/>
      <c r="B508" s="239"/>
      <c r="C508" s="239"/>
      <c r="D508" s="239"/>
      <c r="E508" s="819"/>
      <c r="F508" s="820"/>
      <c r="G508" s="820"/>
      <c r="H508" s="820"/>
      <c r="I508" s="820"/>
      <c r="J508" s="820"/>
      <c r="K508" s="820"/>
      <c r="L508" s="820"/>
      <c r="M508" s="820"/>
      <c r="N508" s="821"/>
    </row>
    <row r="509" spans="1:15" s="419" customFormat="1" ht="14.25" x14ac:dyDescent="0.2">
      <c r="A509" s="246"/>
      <c r="B509" s="249"/>
      <c r="C509" s="249"/>
      <c r="D509" s="249"/>
      <c r="E509" s="249"/>
      <c r="F509" s="249"/>
      <c r="G509" s="249"/>
      <c r="H509" s="249"/>
      <c r="I509" s="249"/>
      <c r="J509" s="249"/>
      <c r="K509" s="249"/>
      <c r="L509" s="249"/>
      <c r="M509" s="249"/>
      <c r="N509" s="249"/>
      <c r="O509" s="418"/>
    </row>
    <row r="510" spans="1:15" s="419" customFormat="1" ht="14.25" x14ac:dyDescent="0.2">
      <c r="A510" s="412"/>
      <c r="B510" s="309"/>
      <c r="C510" s="309"/>
      <c r="D510" s="310"/>
      <c r="E510" s="310"/>
      <c r="F510" s="310"/>
      <c r="G510" s="310"/>
      <c r="H510" s="310"/>
      <c r="I510" s="310"/>
      <c r="J510" s="311"/>
      <c r="K510" s="311"/>
      <c r="L510" s="311"/>
      <c r="M510" s="239"/>
      <c r="N510" s="239"/>
      <c r="O510" s="418"/>
    </row>
    <row r="511" spans="1:15" s="419" customFormat="1" ht="14.25" x14ac:dyDescent="0.2">
      <c r="A511" s="288"/>
      <c r="B511" s="288"/>
      <c r="C511" s="288"/>
      <c r="D511" s="288"/>
      <c r="E511" s="288"/>
      <c r="F511" s="288"/>
      <c r="G511" s="288"/>
      <c r="H511" s="288"/>
      <c r="I511" s="288"/>
      <c r="J511" s="288"/>
      <c r="K511" s="288"/>
      <c r="L511" s="288"/>
      <c r="M511" s="288"/>
      <c r="N511" s="288"/>
      <c r="O511" s="418"/>
    </row>
    <row r="512" spans="1:15" s="419" customFormat="1" ht="14.25" x14ac:dyDescent="0.2">
      <c r="A512" s="289" t="s">
        <v>502</v>
      </c>
      <c r="B512" s="288"/>
      <c r="C512" s="288"/>
      <c r="D512" s="740" t="str">
        <f>IF('Fiche 3-1'!E497&lt;&gt;"",'Fiche 3-1'!E497,"")</f>
        <v/>
      </c>
      <c r="E512" s="741"/>
      <c r="F512" s="741"/>
      <c r="G512" s="741"/>
      <c r="H512" s="741"/>
      <c r="I512" s="741"/>
      <c r="J512" s="741"/>
      <c r="K512" s="741"/>
      <c r="L512" s="741"/>
      <c r="M512" s="742"/>
      <c r="N512" s="288"/>
      <c r="O512" s="418"/>
    </row>
    <row r="513" spans="1:15" s="419" customFormat="1" ht="14.25" x14ac:dyDescent="0.2">
      <c r="A513" s="288"/>
      <c r="B513" s="288"/>
      <c r="C513" s="288"/>
      <c r="D513" s="288"/>
      <c r="E513" s="288"/>
      <c r="F513" s="288"/>
      <c r="G513" s="288"/>
      <c r="H513" s="288"/>
      <c r="I513" s="288"/>
      <c r="J513" s="288"/>
      <c r="K513" s="288"/>
      <c r="L513" s="288"/>
      <c r="M513" s="288"/>
      <c r="N513" s="288"/>
      <c r="O513" s="418"/>
    </row>
    <row r="514" spans="1:15" s="419" customFormat="1" ht="14.25" x14ac:dyDescent="0.2">
      <c r="A514" s="252"/>
      <c r="B514" s="252"/>
      <c r="C514" s="252"/>
      <c r="D514" s="252"/>
      <c r="E514" s="252"/>
      <c r="F514" s="252"/>
      <c r="G514" s="252"/>
      <c r="H514" s="252"/>
      <c r="I514" s="252"/>
      <c r="J514" s="252"/>
      <c r="K514" s="252"/>
      <c r="L514" s="252"/>
      <c r="M514" s="252"/>
      <c r="N514" s="252"/>
      <c r="O514" s="418"/>
    </row>
    <row r="515" spans="1:15" s="419" customFormat="1" ht="14.25" x14ac:dyDescent="0.2">
      <c r="A515" s="246" t="s">
        <v>17</v>
      </c>
      <c r="B515" s="743" t="str">
        <f>IF('Fiche 3-1'!C520&lt;&gt;"",'Fiche 3-1'!C520,"")</f>
        <v/>
      </c>
      <c r="C515" s="743"/>
      <c r="D515" s="743"/>
      <c r="E515" s="743"/>
      <c r="F515" s="743"/>
      <c r="G515" s="743"/>
      <c r="H515" s="743"/>
      <c r="I515" s="743"/>
      <c r="J515" s="743"/>
      <c r="K515" s="743"/>
      <c r="L515" s="743"/>
      <c r="M515" s="743"/>
      <c r="N515" s="743"/>
      <c r="O515" s="418"/>
    </row>
    <row r="516" spans="1:15" s="419" customFormat="1" ht="14.25" x14ac:dyDescent="0.2">
      <c r="A516" s="246"/>
      <c r="B516" s="249"/>
      <c r="C516" s="249"/>
      <c r="D516" s="249"/>
      <c r="E516" s="249"/>
      <c r="F516" s="249"/>
      <c r="G516" s="249"/>
      <c r="H516" s="249"/>
      <c r="I516" s="249"/>
      <c r="J516" s="249"/>
      <c r="K516" s="249"/>
      <c r="L516" s="249"/>
      <c r="M516" s="249"/>
      <c r="N516" s="249"/>
      <c r="O516" s="418"/>
    </row>
    <row r="517" spans="1:15" ht="9.9499999999999993" customHeight="1" x14ac:dyDescent="0.2">
      <c r="A517" s="246"/>
      <c r="B517" s="249"/>
      <c r="C517" s="249"/>
      <c r="D517" s="249"/>
      <c r="E517" s="249"/>
      <c r="F517" s="249"/>
      <c r="G517" s="249"/>
      <c r="H517" s="249"/>
      <c r="I517" s="249"/>
      <c r="J517" s="249"/>
      <c r="K517" s="249"/>
      <c r="L517" s="249"/>
      <c r="M517" s="249"/>
      <c r="N517" s="249"/>
    </row>
    <row r="518" spans="1:15" x14ac:dyDescent="0.2">
      <c r="A518" s="262"/>
      <c r="B518" s="291"/>
      <c r="C518" s="249"/>
    </row>
    <row r="519" spans="1:15" ht="30" customHeight="1" thickBot="1" x14ac:dyDescent="0.25">
      <c r="E519" s="292">
        <v>2023</v>
      </c>
      <c r="F519" s="292">
        <v>2024</v>
      </c>
      <c r="G519" s="292">
        <v>2025</v>
      </c>
      <c r="H519" s="306"/>
      <c r="I519" s="306"/>
      <c r="J519" s="277"/>
    </row>
    <row r="520" spans="1:15" ht="20.100000000000001" customHeight="1" thickTop="1" thickBot="1" x14ac:dyDescent="0.25">
      <c r="B520" s="846" t="s">
        <v>74</v>
      </c>
      <c r="C520" s="846"/>
      <c r="D520" s="846"/>
      <c r="E520" s="201" t="str">
        <f>IF('Fiche 3-1'!E518&gt;0,'Fiche 3-1'!E518,"")</f>
        <v/>
      </c>
      <c r="F520" s="201" t="str">
        <f>IF('Fiche 3-1'!F518&gt;0,'Fiche 3-1'!F518,"")</f>
        <v/>
      </c>
      <c r="G520" s="202" t="str">
        <f>IF('Fiche 3-1'!G518&gt;0,'Fiche 3-1'!G518,"")</f>
        <v/>
      </c>
      <c r="H520" s="194">
        <f>SUM(E520:G520)</f>
        <v>0</v>
      </c>
      <c r="I520" s="186"/>
      <c r="J520" s="396"/>
    </row>
    <row r="521" spans="1:15" ht="20.100000000000001" customHeight="1" thickTop="1" thickBot="1" x14ac:dyDescent="0.25">
      <c r="A521" s="262"/>
      <c r="B521" s="846" t="s">
        <v>797</v>
      </c>
      <c r="C521" s="846"/>
      <c r="D521" s="847"/>
      <c r="E521" s="431" t="str">
        <f>IF('Fiche 6-1_2023'!H410&gt;0,'Fiche 6-1_2023'!H410,"")</f>
        <v/>
      </c>
      <c r="F521" s="451" t="str">
        <f>IF('Fiche 6-1_2024'!F521&lt;&gt;"",'Fiche 6-1_2024'!F521,"")</f>
        <v/>
      </c>
      <c r="G521" s="204"/>
      <c r="H521" s="194">
        <f>SUM(E521:G521)</f>
        <v>0</v>
      </c>
      <c r="I521" s="277"/>
      <c r="J521" s="396"/>
    </row>
    <row r="522" spans="1:15" ht="20.100000000000001" customHeight="1" thickTop="1" x14ac:dyDescent="0.2">
      <c r="A522" s="262"/>
      <c r="B522" s="311"/>
      <c r="C522" s="277"/>
      <c r="D522" s="406"/>
      <c r="E522" s="181"/>
      <c r="F522" s="277"/>
      <c r="G522" s="299"/>
    </row>
    <row r="523" spans="1:15" ht="20.100000000000001" customHeight="1" x14ac:dyDescent="0.2">
      <c r="A523" s="262"/>
      <c r="B523" s="311"/>
      <c r="C523" s="277"/>
      <c r="D523" s="406"/>
      <c r="E523" s="181"/>
      <c r="F523" s="277"/>
      <c r="G523" s="299"/>
    </row>
    <row r="524" spans="1:15" ht="20.100000000000001" customHeight="1" thickBot="1" x14ac:dyDescent="0.25">
      <c r="A524" s="397" t="s">
        <v>240</v>
      </c>
      <c r="B524" s="311"/>
      <c r="C524" s="277"/>
      <c r="D524" s="277"/>
      <c r="E524" s="277"/>
      <c r="F524" s="277"/>
    </row>
    <row r="525" spans="1:15" ht="30" customHeight="1" thickTop="1" x14ac:dyDescent="0.2">
      <c r="A525" s="297"/>
      <c r="B525" s="581"/>
      <c r="C525" s="582"/>
      <c r="D525" s="582"/>
      <c r="E525" s="582"/>
      <c r="F525" s="582"/>
      <c r="G525" s="582"/>
      <c r="H525" s="582"/>
      <c r="I525" s="582"/>
      <c r="J525" s="582"/>
      <c r="K525" s="582"/>
      <c r="L525" s="582"/>
      <c r="M525" s="582"/>
      <c r="N525" s="583"/>
    </row>
    <row r="526" spans="1:15" ht="30" customHeight="1" x14ac:dyDescent="0.2">
      <c r="B526" s="584"/>
      <c r="C526" s="585"/>
      <c r="D526" s="585"/>
      <c r="E526" s="585"/>
      <c r="F526" s="585"/>
      <c r="G526" s="585"/>
      <c r="H526" s="585"/>
      <c r="I526" s="585"/>
      <c r="J526" s="585"/>
      <c r="K526" s="585"/>
      <c r="L526" s="585"/>
      <c r="M526" s="585"/>
      <c r="N526" s="586"/>
    </row>
    <row r="527" spans="1:15" ht="30" customHeight="1" thickBot="1" x14ac:dyDescent="0.25">
      <c r="B527" s="587"/>
      <c r="C527" s="588"/>
      <c r="D527" s="588"/>
      <c r="E527" s="588"/>
      <c r="F527" s="588"/>
      <c r="G527" s="588"/>
      <c r="H527" s="588"/>
      <c r="I527" s="588"/>
      <c r="J527" s="588"/>
      <c r="K527" s="588"/>
      <c r="L527" s="588"/>
      <c r="M527" s="588"/>
      <c r="N527" s="589"/>
    </row>
    <row r="528" spans="1:15" ht="9.9499999999999993" customHeight="1" thickTop="1" thickBot="1" x14ac:dyDescent="0.25">
      <c r="B528" s="298"/>
      <c r="C528" s="298"/>
      <c r="D528" s="298"/>
      <c r="E528" s="298"/>
      <c r="F528" s="298"/>
      <c r="G528" s="298"/>
      <c r="H528" s="298"/>
      <c r="I528" s="298"/>
      <c r="J528" s="298"/>
      <c r="K528" s="298"/>
      <c r="L528" s="298"/>
      <c r="M528" s="298"/>
      <c r="N528" s="298"/>
    </row>
    <row r="529" spans="1:14" ht="20.100000000000001" customHeight="1" thickTop="1" thickBot="1" x14ac:dyDescent="0.25">
      <c r="A529" s="246" t="s">
        <v>18</v>
      </c>
      <c r="D529" s="407" t="str">
        <f>IF('Fiche 3-1'!E521&lt;&gt;"",'Fiche 3-1'!E521,"")</f>
        <v/>
      </c>
      <c r="G529" s="246" t="s">
        <v>19</v>
      </c>
      <c r="I529" s="21"/>
    </row>
    <row r="530" spans="1:14" ht="9.9499999999999993" customHeight="1" thickTop="1" x14ac:dyDescent="0.2"/>
    <row r="531" spans="1:14" ht="13.5" thickBot="1" x14ac:dyDescent="0.25">
      <c r="A531" s="262" t="s">
        <v>20</v>
      </c>
    </row>
    <row r="532" spans="1:14" ht="35.1" customHeight="1" thickTop="1" x14ac:dyDescent="0.2">
      <c r="B532" s="581"/>
      <c r="C532" s="582"/>
      <c r="D532" s="582"/>
      <c r="E532" s="582"/>
      <c r="F532" s="582"/>
      <c r="G532" s="582"/>
      <c r="H532" s="582"/>
      <c r="I532" s="582"/>
      <c r="J532" s="582"/>
      <c r="K532" s="582"/>
      <c r="L532" s="582"/>
      <c r="M532" s="582"/>
      <c r="N532" s="583"/>
    </row>
    <row r="533" spans="1:14" ht="35.1" customHeight="1" x14ac:dyDescent="0.2">
      <c r="B533" s="584"/>
      <c r="C533" s="585"/>
      <c r="D533" s="585"/>
      <c r="E533" s="585"/>
      <c r="F533" s="585"/>
      <c r="G533" s="585"/>
      <c r="H533" s="585"/>
      <c r="I533" s="585"/>
      <c r="J533" s="585"/>
      <c r="K533" s="585"/>
      <c r="L533" s="585"/>
      <c r="M533" s="585"/>
      <c r="N533" s="586"/>
    </row>
    <row r="534" spans="1:14" s="255" customFormat="1" ht="35.1" customHeight="1" thickBot="1" x14ac:dyDescent="0.3">
      <c r="B534" s="587"/>
      <c r="C534" s="588"/>
      <c r="D534" s="588"/>
      <c r="E534" s="588"/>
      <c r="F534" s="588"/>
      <c r="G534" s="588"/>
      <c r="H534" s="588"/>
      <c r="I534" s="588"/>
      <c r="J534" s="588"/>
      <c r="K534" s="588"/>
      <c r="L534" s="588"/>
      <c r="M534" s="588"/>
      <c r="N534" s="589"/>
    </row>
    <row r="535" spans="1:14" s="284" customFormat="1" ht="9.9499999999999993" customHeight="1" thickTop="1" x14ac:dyDescent="0.25">
      <c r="B535" s="278"/>
      <c r="C535" s="278"/>
      <c r="D535" s="278"/>
      <c r="E535" s="278"/>
      <c r="F535" s="278"/>
      <c r="G535" s="278"/>
      <c r="H535" s="278"/>
      <c r="I535" s="278"/>
      <c r="J535" s="278"/>
      <c r="K535" s="278"/>
      <c r="L535" s="278"/>
      <c r="M535" s="278"/>
      <c r="N535" s="278"/>
    </row>
    <row r="536" spans="1:14" s="284" customFormat="1" ht="20.100000000000001" customHeight="1" thickBot="1" x14ac:dyDescent="0.3">
      <c r="A536" s="260" t="s">
        <v>301</v>
      </c>
      <c r="B536" s="278"/>
      <c r="C536" s="278"/>
      <c r="D536" s="278"/>
      <c r="E536" s="278"/>
      <c r="F536" s="278"/>
      <c r="G536" s="278"/>
      <c r="H536" s="278"/>
      <c r="I536" s="278"/>
      <c r="J536" s="278"/>
      <c r="K536" s="278"/>
      <c r="L536" s="278"/>
      <c r="M536" s="278"/>
      <c r="N536" s="278"/>
    </row>
    <row r="537" spans="1:14" s="284" customFormat="1" ht="35.1" customHeight="1" thickTop="1" x14ac:dyDescent="0.25">
      <c r="B537" s="581"/>
      <c r="C537" s="582"/>
      <c r="D537" s="582"/>
      <c r="E537" s="582"/>
      <c r="F537" s="582"/>
      <c r="G537" s="582"/>
      <c r="H537" s="582"/>
      <c r="I537" s="582"/>
      <c r="J537" s="582"/>
      <c r="K537" s="582"/>
      <c r="L537" s="582"/>
      <c r="M537" s="582"/>
      <c r="N537" s="583"/>
    </row>
    <row r="538" spans="1:14" s="284" customFormat="1" ht="35.1" customHeight="1" x14ac:dyDescent="0.25">
      <c r="B538" s="584"/>
      <c r="C538" s="585"/>
      <c r="D538" s="585"/>
      <c r="E538" s="585"/>
      <c r="F538" s="585"/>
      <c r="G538" s="585"/>
      <c r="H538" s="585"/>
      <c r="I538" s="585"/>
      <c r="J538" s="585"/>
      <c r="K538" s="585"/>
      <c r="L538" s="585"/>
      <c r="M538" s="585"/>
      <c r="N538" s="586"/>
    </row>
    <row r="539" spans="1:14" s="284" customFormat="1" ht="35.1" customHeight="1" thickBot="1" x14ac:dyDescent="0.3">
      <c r="B539" s="587"/>
      <c r="C539" s="588"/>
      <c r="D539" s="588"/>
      <c r="E539" s="588"/>
      <c r="F539" s="588"/>
      <c r="G539" s="588"/>
      <c r="H539" s="588"/>
      <c r="I539" s="588"/>
      <c r="J539" s="588"/>
      <c r="K539" s="588"/>
      <c r="L539" s="588"/>
      <c r="M539" s="588"/>
      <c r="N539" s="589"/>
    </row>
    <row r="540" spans="1:14" s="284" customFormat="1" ht="9.9499999999999993" customHeight="1" thickTop="1" x14ac:dyDescent="0.25">
      <c r="B540" s="278"/>
      <c r="C540" s="278"/>
      <c r="D540" s="278"/>
      <c r="E540" s="278"/>
      <c r="F540" s="278"/>
      <c r="G540" s="278"/>
      <c r="H540" s="278"/>
      <c r="I540" s="278"/>
      <c r="J540" s="278"/>
      <c r="K540" s="278"/>
      <c r="L540" s="278"/>
      <c r="M540" s="278"/>
      <c r="N540" s="278"/>
    </row>
    <row r="541" spans="1:14" s="284" customFormat="1" ht="9.9499999999999993" customHeight="1" x14ac:dyDescent="0.25">
      <c r="B541" s="278"/>
      <c r="C541" s="278"/>
      <c r="D541" s="278"/>
      <c r="E541" s="278"/>
      <c r="F541" s="278"/>
      <c r="G541" s="278"/>
      <c r="H541" s="278"/>
      <c r="I541" s="278"/>
      <c r="J541" s="278"/>
      <c r="K541" s="278"/>
      <c r="L541" s="278"/>
      <c r="M541" s="278"/>
      <c r="N541" s="278"/>
    </row>
    <row r="542" spans="1:14" s="284" customFormat="1" ht="20.100000000000001" customHeight="1" x14ac:dyDescent="0.25">
      <c r="A542" s="260" t="s">
        <v>241</v>
      </c>
      <c r="B542" s="278"/>
      <c r="C542" s="278"/>
      <c r="D542" s="278"/>
      <c r="E542" s="408"/>
      <c r="F542" s="396"/>
      <c r="G542" s="278"/>
      <c r="H542" s="408"/>
      <c r="I542" s="278"/>
      <c r="J542" s="409"/>
      <c r="K542" s="296"/>
      <c r="L542" s="845"/>
      <c r="M542" s="845"/>
      <c r="N542" s="296"/>
    </row>
    <row r="543" spans="1:14" s="284" customFormat="1" ht="9.75" customHeight="1" x14ac:dyDescent="0.25">
      <c r="B543" s="278"/>
      <c r="C543" s="278"/>
      <c r="D543" s="278"/>
      <c r="E543" s="278"/>
      <c r="F543" s="278"/>
      <c r="G543" s="278"/>
      <c r="H543" s="278"/>
      <c r="I543" s="278"/>
      <c r="J543" s="278"/>
      <c r="K543" s="278"/>
      <c r="L543" s="278"/>
      <c r="M543" s="278"/>
      <c r="N543" s="278"/>
    </row>
    <row r="544" spans="1:14" s="284" customFormat="1" ht="20.100000000000001" customHeight="1" thickBot="1" x14ac:dyDescent="0.3">
      <c r="B544" s="278"/>
      <c r="C544" s="292">
        <v>2023</v>
      </c>
      <c r="D544" s="292">
        <v>2024</v>
      </c>
      <c r="E544" s="292">
        <v>2025</v>
      </c>
      <c r="F544" s="306"/>
      <c r="G544" s="306"/>
      <c r="H544" s="278"/>
      <c r="I544" s="278"/>
      <c r="J544" s="278"/>
      <c r="K544" s="278"/>
      <c r="L544" s="278"/>
      <c r="M544" s="278"/>
      <c r="N544" s="278"/>
    </row>
    <row r="545" spans="1:14" s="284" customFormat="1" ht="20.100000000000001" customHeight="1" thickTop="1" thickBot="1" x14ac:dyDescent="0.3">
      <c r="B545" s="433" t="s">
        <v>239</v>
      </c>
      <c r="C545" s="201" t="str">
        <f>IF('Fiche 3-1'!F504&gt;0,'Fiche 3-1'!F504,"")</f>
        <v/>
      </c>
      <c r="D545" s="201" t="str">
        <f>IF('Fiche 3-1'!G504&gt;0,'Fiche 3-1'!G504,"")</f>
        <v/>
      </c>
      <c r="E545" s="202" t="str">
        <f>IF('Fiche 3-1'!H504&gt;0,'Fiche 3-1'!H504,"")</f>
        <v/>
      </c>
      <c r="F545" s="194">
        <f>SUM(C545:E545)</f>
        <v>0</v>
      </c>
      <c r="G545" s="187"/>
      <c r="H545" s="442"/>
      <c r="I545" s="278"/>
      <c r="J545" s="278"/>
      <c r="K545" s="278"/>
      <c r="L545" s="278"/>
      <c r="M545" s="278"/>
      <c r="N545" s="278"/>
    </row>
    <row r="546" spans="1:14" s="284" customFormat="1" ht="20.100000000000001" customHeight="1" thickTop="1" thickBot="1" x14ac:dyDescent="0.3">
      <c r="B546" s="433" t="s">
        <v>799</v>
      </c>
      <c r="C546" s="201" t="str">
        <f>IF('Fiche 6-1_2023'!I429&gt;0,'Fiche 6-1_2023'!I429,"")</f>
        <v/>
      </c>
      <c r="D546" s="446" t="str">
        <f>IF('Fiche 6-1_2024'!D546&lt;&gt;"",'Fiche 6-1_2024'!D546,"")</f>
        <v/>
      </c>
      <c r="E546" s="218"/>
      <c r="F546" s="194">
        <f t="shared" ref="F546:F548" si="6">SUM(C546:E546)</f>
        <v>0</v>
      </c>
      <c r="G546" s="187"/>
      <c r="H546" s="442"/>
      <c r="I546" s="278"/>
      <c r="J546" s="278"/>
      <c r="K546" s="278"/>
      <c r="L546" s="278"/>
      <c r="M546" s="278"/>
      <c r="N546" s="278"/>
    </row>
    <row r="547" spans="1:14" s="284" customFormat="1" ht="20.100000000000001" customHeight="1" thickTop="1" thickBot="1" x14ac:dyDescent="0.3">
      <c r="B547" s="435" t="s">
        <v>333</v>
      </c>
      <c r="C547" s="201" t="str">
        <f>IF('Fiche 6-1_2023'!K429&gt;0,'Fiche 6-1_2023'!K429,"")</f>
        <v/>
      </c>
      <c r="D547" s="446" t="str">
        <f>IF('Fiche 6-1_2024'!D547&lt;&gt;"",'Fiche 6-1_2024'!D547,"")</f>
        <v/>
      </c>
      <c r="E547" s="219"/>
      <c r="F547" s="194">
        <f t="shared" si="6"/>
        <v>0</v>
      </c>
      <c r="G547" s="187"/>
      <c r="H547" s="442"/>
      <c r="I547" s="278"/>
      <c r="J547" s="278"/>
      <c r="K547" s="278"/>
      <c r="L547" s="278"/>
      <c r="M547" s="278"/>
      <c r="N547" s="278"/>
    </row>
    <row r="548" spans="1:14" s="284" customFormat="1" ht="37.5" customHeight="1" thickTop="1" thickBot="1" x14ac:dyDescent="0.3">
      <c r="B548" s="436" t="s">
        <v>334</v>
      </c>
      <c r="C548" s="201" t="str">
        <f>IF('Fiche 6-1_2023'!N429&gt;0,'Fiche 6-1_2023'!N429,"")</f>
        <v/>
      </c>
      <c r="D548" s="446" t="str">
        <f>IF('Fiche 6-1_2024'!D548&lt;&gt;"",'Fiche 6-1_2024'!D548,"")</f>
        <v/>
      </c>
      <c r="E548" s="219"/>
      <c r="F548" s="194">
        <f t="shared" si="6"/>
        <v>0</v>
      </c>
      <c r="G548" s="187"/>
      <c r="H548" s="442"/>
      <c r="I548" s="278"/>
      <c r="J548" s="278"/>
      <c r="K548" s="278"/>
      <c r="L548" s="278"/>
      <c r="M548" s="278"/>
      <c r="N548" s="278"/>
    </row>
    <row r="549" spans="1:14" s="284" customFormat="1" ht="9.9499999999999993" customHeight="1" thickTop="1" x14ac:dyDescent="0.25">
      <c r="B549" s="278"/>
      <c r="C549" s="278"/>
      <c r="D549" s="278"/>
      <c r="E549" s="278"/>
      <c r="F549" s="278"/>
      <c r="G549" s="278"/>
      <c r="H549" s="278"/>
      <c r="I549" s="278"/>
      <c r="J549" s="278"/>
      <c r="K549" s="278"/>
      <c r="L549" s="278"/>
      <c r="M549" s="278"/>
      <c r="N549" s="278"/>
    </row>
    <row r="550" spans="1:14" s="284" customFormat="1" ht="9.9499999999999993" customHeight="1" x14ac:dyDescent="0.25">
      <c r="B550" s="278"/>
      <c r="C550" s="278"/>
      <c r="D550" s="278"/>
      <c r="E550" s="278"/>
      <c r="F550" s="278"/>
      <c r="G550" s="278"/>
      <c r="H550" s="278"/>
      <c r="I550" s="278"/>
      <c r="J550" s="278"/>
      <c r="K550" s="278"/>
      <c r="L550" s="278"/>
      <c r="M550" s="278"/>
      <c r="N550" s="278"/>
    </row>
    <row r="551" spans="1:14" s="284" customFormat="1" ht="20.100000000000001" customHeight="1" thickBot="1" x14ac:dyDescent="0.3">
      <c r="A551" s="410" t="s">
        <v>243</v>
      </c>
      <c r="B551" s="307"/>
      <c r="C551" s="307"/>
      <c r="D551" s="307"/>
      <c r="E551" s="307"/>
      <c r="F551" s="307"/>
      <c r="G551" s="307"/>
      <c r="H551" s="307"/>
      <c r="I551" s="307"/>
      <c r="J551" s="307"/>
      <c r="K551" s="278"/>
      <c r="L551" s="278"/>
      <c r="M551" s="278"/>
      <c r="N551" s="278"/>
    </row>
    <row r="552" spans="1:14" s="284" customFormat="1" ht="35.1" customHeight="1" thickTop="1" x14ac:dyDescent="0.25">
      <c r="A552" s="307"/>
      <c r="B552" s="581"/>
      <c r="C552" s="582"/>
      <c r="D552" s="582"/>
      <c r="E552" s="582"/>
      <c r="F552" s="582"/>
      <c r="G552" s="582"/>
      <c r="H552" s="582"/>
      <c r="I552" s="582"/>
      <c r="J552" s="582"/>
      <c r="K552" s="582"/>
      <c r="L552" s="582"/>
      <c r="M552" s="582"/>
      <c r="N552" s="583"/>
    </row>
    <row r="553" spans="1:14" s="284" customFormat="1" ht="35.1" customHeight="1" x14ac:dyDescent="0.25">
      <c r="A553" s="307"/>
      <c r="B553" s="584"/>
      <c r="C553" s="585"/>
      <c r="D553" s="585"/>
      <c r="E553" s="585"/>
      <c r="F553" s="585"/>
      <c r="G553" s="585"/>
      <c r="H553" s="585"/>
      <c r="I553" s="585"/>
      <c r="J553" s="585"/>
      <c r="K553" s="585"/>
      <c r="L553" s="585"/>
      <c r="M553" s="585"/>
      <c r="N553" s="586"/>
    </row>
    <row r="554" spans="1:14" ht="35.1" customHeight="1" thickBot="1" x14ac:dyDescent="0.25">
      <c r="A554" s="307"/>
      <c r="B554" s="587"/>
      <c r="C554" s="588"/>
      <c r="D554" s="588"/>
      <c r="E554" s="588"/>
      <c r="F554" s="588"/>
      <c r="G554" s="588"/>
      <c r="H554" s="588"/>
      <c r="I554" s="588"/>
      <c r="J554" s="588"/>
      <c r="K554" s="588"/>
      <c r="L554" s="588"/>
      <c r="M554" s="588"/>
      <c r="N554" s="589"/>
    </row>
    <row r="555" spans="1:14" s="283" customFormat="1" ht="20.100000000000001" customHeight="1" thickTop="1" x14ac:dyDescent="0.2">
      <c r="A555" s="307"/>
      <c r="B555" s="307"/>
      <c r="C555" s="307"/>
      <c r="D555" s="307"/>
      <c r="E555" s="307"/>
      <c r="F555" s="307"/>
      <c r="G555" s="307"/>
      <c r="H555" s="307"/>
      <c r="I555" s="307"/>
      <c r="J555" s="307"/>
      <c r="K555" s="239"/>
      <c r="L555" s="239"/>
      <c r="M555" s="239"/>
      <c r="N555" s="239"/>
    </row>
    <row r="556" spans="1:14" s="283" customFormat="1" ht="20.100000000000001" customHeight="1" x14ac:dyDescent="0.2">
      <c r="A556" s="260" t="s">
        <v>321</v>
      </c>
      <c r="B556" s="239"/>
      <c r="C556" s="239"/>
      <c r="D556" s="239"/>
      <c r="E556" s="239"/>
      <c r="F556" s="239"/>
      <c r="G556" s="239"/>
      <c r="H556" s="239"/>
      <c r="I556" s="239"/>
      <c r="J556" s="239"/>
      <c r="K556" s="239"/>
      <c r="L556" s="239"/>
      <c r="M556" s="239"/>
      <c r="N556" s="239"/>
    </row>
    <row r="557" spans="1:14" s="283" customFormat="1" ht="9.9499999999999993" customHeight="1" x14ac:dyDescent="0.2">
      <c r="A557" s="239"/>
      <c r="B557" s="239"/>
      <c r="C557" s="239"/>
      <c r="D557" s="239"/>
      <c r="E557" s="239"/>
      <c r="F557" s="239"/>
      <c r="G557" s="239"/>
      <c r="H557" s="239"/>
      <c r="I557" s="239"/>
      <c r="J557" s="239"/>
      <c r="K557" s="239"/>
      <c r="L557" s="239"/>
      <c r="M557" s="239"/>
      <c r="N557" s="239"/>
    </row>
    <row r="558" spans="1:14" s="283" customFormat="1" ht="29.25" customHeight="1" thickBot="1" x14ac:dyDescent="0.25">
      <c r="A558" s="239"/>
      <c r="B558" s="307"/>
      <c r="C558" s="307"/>
      <c r="D558" s="600" t="s">
        <v>314</v>
      </c>
      <c r="E558" s="600"/>
      <c r="F558" s="600" t="s">
        <v>320</v>
      </c>
      <c r="G558" s="600"/>
      <c r="H558" s="600" t="s">
        <v>315</v>
      </c>
      <c r="I558" s="600"/>
      <c r="J558" s="800" t="s">
        <v>232</v>
      </c>
      <c r="K558" s="801"/>
      <c r="L558" s="801"/>
      <c r="M558" s="801"/>
      <c r="N558" s="802"/>
    </row>
    <row r="559" spans="1:14" s="283" customFormat="1" ht="35.1" customHeight="1" thickTop="1" thickBot="1" x14ac:dyDescent="0.25">
      <c r="A559" s="239"/>
      <c r="B559" s="744"/>
      <c r="C559" s="744"/>
      <c r="D559" s="843">
        <f>IF('Fiche 3-1'!D548&lt;&gt;"",'Fiche 3-1'!D548,"")</f>
        <v>71</v>
      </c>
      <c r="E559" s="844"/>
      <c r="F559" s="843" t="str">
        <f>IF('Fiche 3-1'!G548&lt;&gt;"",'Fiche 3-1'!G548,"")</f>
        <v/>
      </c>
      <c r="G559" s="844"/>
      <c r="H559" s="614"/>
      <c r="I559" s="577"/>
      <c r="J559" s="578"/>
      <c r="K559" s="579"/>
      <c r="L559" s="579"/>
      <c r="M559" s="579"/>
      <c r="N559" s="580"/>
    </row>
    <row r="560" spans="1:14" s="283" customFormat="1" ht="35.1" customHeight="1" thickTop="1" thickBot="1" x14ac:dyDescent="0.25">
      <c r="A560" s="239"/>
      <c r="B560" s="744"/>
      <c r="C560" s="745"/>
      <c r="D560" s="843" t="str">
        <f>IF('Fiche 3-1'!D549&lt;&gt;"",'Fiche 3-1'!D549,"")</f>
        <v/>
      </c>
      <c r="E560" s="844"/>
      <c r="F560" s="843" t="str">
        <f>IF('Fiche 3-1'!G549&lt;&gt;"",'Fiche 3-1'!G549,"")</f>
        <v/>
      </c>
      <c r="G560" s="844"/>
      <c r="H560" s="614"/>
      <c r="I560" s="577"/>
      <c r="J560" s="578"/>
      <c r="K560" s="579"/>
      <c r="L560" s="579"/>
      <c r="M560" s="579"/>
      <c r="N560" s="580"/>
    </row>
    <row r="561" spans="1:14" s="283" customFormat="1" ht="35.1" customHeight="1" thickTop="1" thickBot="1" x14ac:dyDescent="0.25">
      <c r="A561" s="239"/>
      <c r="B561" s="744"/>
      <c r="C561" s="745"/>
      <c r="D561" s="843" t="str">
        <f>IF('Fiche 3-1'!D550&lt;&gt;"",'Fiche 3-1'!D550,"")</f>
        <v/>
      </c>
      <c r="E561" s="844"/>
      <c r="F561" s="843" t="str">
        <f>IF('Fiche 3-1'!G550&lt;&gt;"",'Fiche 3-1'!G550,"")</f>
        <v/>
      </c>
      <c r="G561" s="844"/>
      <c r="H561" s="614"/>
      <c r="I561" s="577"/>
      <c r="J561" s="578"/>
      <c r="K561" s="579"/>
      <c r="L561" s="579"/>
      <c r="M561" s="579"/>
      <c r="N561" s="580"/>
    </row>
    <row r="562" spans="1:14" s="277" customFormat="1" ht="9" customHeight="1" thickTop="1" x14ac:dyDescent="0.2">
      <c r="A562" s="239"/>
      <c r="B562" s="278"/>
      <c r="C562" s="411"/>
      <c r="D562" s="275"/>
      <c r="E562" s="275"/>
      <c r="F562" s="275"/>
      <c r="G562" s="275"/>
      <c r="H562" s="275"/>
      <c r="I562" s="275"/>
      <c r="J562" s="275"/>
      <c r="K562" s="275"/>
      <c r="L562" s="311"/>
      <c r="M562" s="239"/>
      <c r="N562" s="239"/>
    </row>
    <row r="563" spans="1:14" s="283" customFormat="1" ht="9.9499999999999993" customHeight="1" x14ac:dyDescent="0.2">
      <c r="A563" s="412" t="s">
        <v>312</v>
      </c>
      <c r="B563" s="309"/>
      <c r="C563" s="309"/>
      <c r="D563" s="310"/>
      <c r="E563" s="310"/>
      <c r="F563" s="310"/>
      <c r="G563" s="310"/>
      <c r="H563" s="310"/>
      <c r="I563" s="310"/>
      <c r="J563" s="311"/>
      <c r="K563" s="311"/>
      <c r="L563" s="311"/>
      <c r="M563" s="239"/>
      <c r="N563" s="239"/>
    </row>
    <row r="564" spans="1:14" s="283" customFormat="1" ht="9.9499999999999993" customHeight="1" x14ac:dyDescent="0.2">
      <c r="A564" s="239"/>
      <c r="B564" s="309"/>
      <c r="C564" s="309"/>
      <c r="D564" s="310"/>
      <c r="E564" s="310"/>
      <c r="F564" s="310"/>
      <c r="G564" s="310"/>
      <c r="H564" s="310"/>
      <c r="I564" s="310"/>
      <c r="J564" s="311"/>
      <c r="K564" s="311"/>
      <c r="L564" s="311"/>
      <c r="M564" s="239"/>
      <c r="N564" s="239"/>
    </row>
    <row r="565" spans="1:14" s="283" customFormat="1" ht="9.9499999999999993" customHeight="1" x14ac:dyDescent="0.2">
      <c r="A565" s="239"/>
      <c r="B565" s="309"/>
      <c r="C565" s="309"/>
      <c r="D565" s="310"/>
      <c r="E565" s="310"/>
      <c r="F565" s="310"/>
      <c r="G565" s="310"/>
      <c r="H565" s="310"/>
      <c r="I565" s="310"/>
      <c r="J565" s="311"/>
      <c r="K565" s="311"/>
      <c r="L565" s="311"/>
      <c r="M565" s="239"/>
      <c r="N565" s="239"/>
    </row>
    <row r="566" spans="1:14" s="284" customFormat="1" ht="20.100000000000001" customHeight="1" x14ac:dyDescent="0.25">
      <c r="A566" s="246" t="s">
        <v>345</v>
      </c>
      <c r="B566" s="275"/>
      <c r="C566" s="275"/>
      <c r="D566" s="278"/>
      <c r="E566" s="408" t="str">
        <f>IF('Fiche 3-1'!F586&gt;0,'Fiche 3-1'!F586,"")</f>
        <v/>
      </c>
      <c r="F566" s="396"/>
      <c r="G566" s="278"/>
      <c r="H566" s="408"/>
      <c r="I566" s="278"/>
      <c r="J566" s="409"/>
      <c r="K566" s="184"/>
      <c r="L566" s="275"/>
      <c r="M566" s="275"/>
      <c r="N566" s="275"/>
    </row>
    <row r="567" spans="1:14" s="284" customFormat="1" ht="20.100000000000001" customHeight="1" x14ac:dyDescent="0.25">
      <c r="A567" s="246"/>
      <c r="B567" s="275"/>
      <c r="C567" s="275"/>
      <c r="D567" s="275"/>
      <c r="E567" s="184"/>
      <c r="F567" s="275"/>
      <c r="G567" s="246"/>
      <c r="H567" s="275"/>
      <c r="I567" s="275"/>
      <c r="J567" s="409"/>
      <c r="K567" s="184"/>
      <c r="L567" s="275"/>
      <c r="M567" s="275"/>
      <c r="N567" s="275"/>
    </row>
    <row r="568" spans="1:14" s="284" customFormat="1" ht="20.100000000000001" customHeight="1" thickBot="1" x14ac:dyDescent="0.3">
      <c r="A568" s="246"/>
      <c r="B568" s="278"/>
      <c r="C568" s="292">
        <v>2023</v>
      </c>
      <c r="D568" s="292">
        <v>2024</v>
      </c>
      <c r="E568" s="292">
        <v>2025</v>
      </c>
      <c r="F568" s="306"/>
      <c r="G568" s="306"/>
      <c r="H568" s="275"/>
      <c r="I568" s="275"/>
      <c r="J568" s="409"/>
      <c r="K568" s="184"/>
      <c r="L568" s="275"/>
      <c r="M568" s="275"/>
      <c r="N568" s="275"/>
    </row>
    <row r="569" spans="1:14" s="284" customFormat="1" ht="20.100000000000001" customHeight="1" thickTop="1" thickBot="1" x14ac:dyDescent="0.3">
      <c r="A569" s="246"/>
      <c r="B569" s="437" t="s">
        <v>239</v>
      </c>
      <c r="C569" s="198" t="str">
        <f>IF('Fiche 3-1'!F530&gt;0,'Fiche 3-1'!F530,"")</f>
        <v/>
      </c>
      <c r="D569" s="198" t="str">
        <f>IF('Fiche 3-1'!G530&gt;0,'Fiche 3-1'!G530,"")</f>
        <v/>
      </c>
      <c r="E569" s="199" t="str">
        <f>IF('Fiche 3-1'!H530&gt;0,'Fiche 3-1'!H530,"")</f>
        <v/>
      </c>
      <c r="F569" s="184">
        <f>SUM(C569:E569)</f>
        <v>0</v>
      </c>
      <c r="G569" s="187"/>
      <c r="H569" s="187"/>
      <c r="I569" s="275"/>
      <c r="J569" s="409"/>
      <c r="K569" s="184"/>
      <c r="L569" s="275"/>
      <c r="M569" s="275"/>
      <c r="N569" s="275"/>
    </row>
    <row r="570" spans="1:14" s="284" customFormat="1" ht="20.100000000000001" customHeight="1" thickTop="1" thickBot="1" x14ac:dyDescent="0.3">
      <c r="A570" s="246"/>
      <c r="B570" s="437" t="s">
        <v>799</v>
      </c>
      <c r="C570" s="198" t="str">
        <f>IF('Fiche 6-1_2023'!J445&gt;0,'Fiche 6-1_2023'!J445,"")</f>
        <v/>
      </c>
      <c r="D570" s="447" t="str">
        <f>IF('Fiche 6-1_2024'!D570&lt;&gt;"",'Fiche 6-1_2024'!D570,"")</f>
        <v/>
      </c>
      <c r="E570" s="200"/>
      <c r="F570" s="184">
        <f>SUM(C570:E570)</f>
        <v>0</v>
      </c>
      <c r="G570" s="187"/>
      <c r="H570" s="187"/>
      <c r="I570" s="275"/>
      <c r="J570" s="409"/>
      <c r="K570" s="184"/>
      <c r="L570" s="275"/>
      <c r="M570" s="275"/>
      <c r="N570" s="275"/>
    </row>
    <row r="571" spans="1:14" s="284" customFormat="1" ht="20.100000000000001" customHeight="1" thickTop="1" x14ac:dyDescent="0.25">
      <c r="A571" s="246"/>
      <c r="B571" s="275"/>
      <c r="C571" s="275"/>
      <c r="D571" s="275"/>
      <c r="E571" s="275"/>
      <c r="F571" s="275"/>
      <c r="G571" s="246"/>
      <c r="H571" s="275"/>
      <c r="I571" s="275"/>
      <c r="J571" s="409"/>
      <c r="K571" s="184"/>
      <c r="L571" s="275"/>
      <c r="M571" s="275"/>
      <c r="N571" s="275"/>
    </row>
    <row r="572" spans="1:14" ht="9.9499999999999993" customHeight="1" thickBot="1" x14ac:dyDescent="0.25"/>
    <row r="573" spans="1:14" s="283" customFormat="1" ht="20.100000000000001" hidden="1" customHeight="1" x14ac:dyDescent="0.2">
      <c r="A573" s="260" t="s">
        <v>276</v>
      </c>
      <c r="B573" s="239"/>
      <c r="C573" s="239"/>
      <c r="D573" s="239"/>
      <c r="E573" s="239"/>
      <c r="F573" s="239"/>
      <c r="G573" s="239"/>
      <c r="H573" s="239"/>
      <c r="I573" s="239"/>
      <c r="J573" s="239"/>
      <c r="K573" s="239"/>
      <c r="L573" s="239"/>
      <c r="M573" s="239"/>
      <c r="N573" s="239"/>
    </row>
    <row r="574" spans="1:14" s="283" customFormat="1" ht="20.100000000000001" hidden="1" customHeight="1" x14ac:dyDescent="0.2">
      <c r="A574" s="413"/>
      <c r="B574" s="812"/>
      <c r="C574" s="747"/>
      <c r="D574" s="747"/>
      <c r="E574" s="747"/>
      <c r="F574" s="747"/>
      <c r="G574" s="747"/>
      <c r="H574" s="747"/>
      <c r="I574" s="747"/>
      <c r="J574" s="748"/>
      <c r="K574" s="239"/>
      <c r="L574" s="239"/>
      <c r="M574" s="239"/>
      <c r="N574" s="239"/>
    </row>
    <row r="575" spans="1:14" s="283" customFormat="1" ht="20.100000000000001" hidden="1" customHeight="1" x14ac:dyDescent="0.2">
      <c r="A575" s="239"/>
      <c r="B575" s="239"/>
      <c r="C575" s="239"/>
      <c r="D575" s="239"/>
      <c r="E575" s="239"/>
      <c r="F575" s="239"/>
      <c r="G575" s="239"/>
      <c r="H575" s="239"/>
      <c r="I575" s="239"/>
      <c r="J575" s="239"/>
      <c r="K575" s="239"/>
      <c r="L575" s="239"/>
      <c r="M575" s="239"/>
      <c r="N575" s="239"/>
    </row>
    <row r="576" spans="1:14" s="283" customFormat="1" ht="35.1" customHeight="1" thickTop="1" x14ac:dyDescent="0.2">
      <c r="A576" s="246" t="s">
        <v>346</v>
      </c>
      <c r="B576" s="246"/>
      <c r="C576" s="246"/>
      <c r="D576" s="239"/>
      <c r="E576" s="813"/>
      <c r="F576" s="814"/>
      <c r="G576" s="814"/>
      <c r="H576" s="814"/>
      <c r="I576" s="814"/>
      <c r="J576" s="814"/>
      <c r="K576" s="814"/>
      <c r="L576" s="814"/>
      <c r="M576" s="814"/>
      <c r="N576" s="815"/>
    </row>
    <row r="577" spans="1:15" s="283" customFormat="1" ht="35.1" customHeight="1" x14ac:dyDescent="0.2">
      <c r="A577" s="239"/>
      <c r="B577" s="239"/>
      <c r="C577" s="239"/>
      <c r="D577" s="239"/>
      <c r="E577" s="816"/>
      <c r="F577" s="817"/>
      <c r="G577" s="817"/>
      <c r="H577" s="817"/>
      <c r="I577" s="817"/>
      <c r="J577" s="817"/>
      <c r="K577" s="817"/>
      <c r="L577" s="817"/>
      <c r="M577" s="817"/>
      <c r="N577" s="818"/>
    </row>
    <row r="578" spans="1:15" s="283" customFormat="1" ht="35.1" customHeight="1" thickBot="1" x14ac:dyDescent="0.25">
      <c r="A578" s="239"/>
      <c r="B578" s="239"/>
      <c r="C578" s="239"/>
      <c r="D578" s="239"/>
      <c r="E578" s="819"/>
      <c r="F578" s="820"/>
      <c r="G578" s="820"/>
      <c r="H578" s="820"/>
      <c r="I578" s="820"/>
      <c r="J578" s="820"/>
      <c r="K578" s="820"/>
      <c r="L578" s="820"/>
      <c r="M578" s="820"/>
      <c r="N578" s="821"/>
    </row>
    <row r="579" spans="1:15" s="444" customFormat="1" ht="14.25" x14ac:dyDescent="0.2">
      <c r="A579" s="263"/>
      <c r="B579" s="443"/>
      <c r="C579" s="443"/>
      <c r="D579" s="443"/>
      <c r="E579" s="443"/>
      <c r="F579" s="443"/>
      <c r="G579" s="443"/>
      <c r="H579" s="443"/>
      <c r="I579" s="443"/>
      <c r="J579" s="443"/>
      <c r="K579" s="443"/>
      <c r="L579" s="443"/>
      <c r="M579" s="443"/>
      <c r="N579" s="443"/>
      <c r="O579" s="320"/>
    </row>
    <row r="580" spans="1:15" s="419" customFormat="1" ht="14.25" x14ac:dyDescent="0.2">
      <c r="O580" s="418"/>
    </row>
    <row r="581" spans="1:15" ht="15.95" customHeight="1" x14ac:dyDescent="0.2">
      <c r="A581" s="624" t="s">
        <v>244</v>
      </c>
      <c r="B581" s="624"/>
      <c r="C581" s="624"/>
      <c r="D581" s="624"/>
      <c r="E581" s="624"/>
      <c r="F581" s="624"/>
      <c r="G581" s="624"/>
      <c r="H581" s="624"/>
      <c r="I581" s="624"/>
      <c r="J581" s="624"/>
      <c r="K581" s="624"/>
      <c r="L581" s="624"/>
      <c r="M581" s="624"/>
      <c r="N581" s="624"/>
      <c r="O581" s="252"/>
    </row>
    <row r="582" spans="1:15" ht="15" thickBot="1" x14ac:dyDescent="0.25">
      <c r="A582" s="252"/>
      <c r="B582" s="252"/>
      <c r="C582" s="252"/>
      <c r="D582" s="252"/>
      <c r="E582" s="252"/>
      <c r="F582" s="252"/>
      <c r="G582" s="252"/>
      <c r="H582" s="252"/>
      <c r="I582" s="252"/>
      <c r="J582" s="252"/>
      <c r="K582" s="252"/>
      <c r="L582" s="252"/>
      <c r="M582" s="252"/>
      <c r="N582" s="252"/>
      <c r="O582" s="252"/>
    </row>
    <row r="583" spans="1:15" ht="24.95" customHeight="1" thickTop="1" thickBot="1" x14ac:dyDescent="0.25">
      <c r="A583" s="251" t="s">
        <v>245</v>
      </c>
      <c r="B583" s="282"/>
      <c r="C583" s="282"/>
      <c r="D583" s="19"/>
      <c r="E583" s="282"/>
      <c r="F583" s="282"/>
      <c r="G583" s="282"/>
      <c r="H583" s="252"/>
      <c r="I583" s="252"/>
      <c r="J583" s="252"/>
      <c r="K583" s="252"/>
      <c r="L583" s="252"/>
      <c r="M583" s="252"/>
      <c r="N583" s="252"/>
      <c r="O583" s="252"/>
    </row>
    <row r="584" spans="1:15" ht="9.9499999999999993" customHeight="1" thickTop="1" thickBot="1" x14ac:dyDescent="0.25">
      <c r="A584" s="252"/>
      <c r="B584" s="252"/>
      <c r="C584" s="252"/>
      <c r="D584" s="252"/>
      <c r="E584" s="252"/>
      <c r="F584" s="252"/>
      <c r="G584" s="252"/>
      <c r="H584" s="252"/>
      <c r="I584" s="252"/>
      <c r="J584" s="252"/>
      <c r="K584" s="252"/>
      <c r="L584" s="252"/>
      <c r="M584" s="252"/>
      <c r="N584" s="252"/>
      <c r="O584" s="252"/>
    </row>
    <row r="585" spans="1:15" ht="20.100000000000001" customHeight="1" thickTop="1" x14ac:dyDescent="0.2">
      <c r="A585" s="246" t="s">
        <v>305</v>
      </c>
      <c r="D585" s="581"/>
      <c r="E585" s="582"/>
      <c r="F585" s="582"/>
      <c r="G585" s="582"/>
      <c r="H585" s="582"/>
      <c r="I585" s="582"/>
      <c r="J585" s="582"/>
      <c r="K585" s="582"/>
      <c r="L585" s="582"/>
      <c r="M585" s="583"/>
      <c r="N585" s="252"/>
      <c r="O585" s="252"/>
    </row>
    <row r="586" spans="1:15" ht="20.100000000000001" customHeight="1" x14ac:dyDescent="0.2">
      <c r="A586" s="255"/>
      <c r="D586" s="584"/>
      <c r="E586" s="585"/>
      <c r="F586" s="585"/>
      <c r="G586" s="585"/>
      <c r="H586" s="585"/>
      <c r="I586" s="585"/>
      <c r="J586" s="585"/>
      <c r="K586" s="585"/>
      <c r="L586" s="585"/>
      <c r="M586" s="586"/>
      <c r="N586" s="252"/>
      <c r="O586" s="252"/>
    </row>
    <row r="587" spans="1:15" ht="20.100000000000001" customHeight="1" x14ac:dyDescent="0.2">
      <c r="A587" s="255"/>
      <c r="D587" s="584"/>
      <c r="E587" s="585"/>
      <c r="F587" s="585"/>
      <c r="G587" s="585"/>
      <c r="H587" s="585"/>
      <c r="I587" s="585"/>
      <c r="J587" s="585"/>
      <c r="K587" s="585"/>
      <c r="L587" s="585"/>
      <c r="M587" s="586"/>
      <c r="N587" s="252"/>
      <c r="O587" s="252"/>
    </row>
    <row r="588" spans="1:15" ht="20.100000000000001" customHeight="1" x14ac:dyDescent="0.2">
      <c r="A588" s="255"/>
      <c r="D588" s="584"/>
      <c r="E588" s="585"/>
      <c r="F588" s="585"/>
      <c r="G588" s="585"/>
      <c r="H588" s="585"/>
      <c r="I588" s="585"/>
      <c r="J588" s="585"/>
      <c r="K588" s="585"/>
      <c r="L588" s="585"/>
      <c r="M588" s="586"/>
      <c r="N588" s="252"/>
      <c r="O588" s="252"/>
    </row>
    <row r="589" spans="1:15" ht="20.100000000000001" customHeight="1" x14ac:dyDescent="0.2">
      <c r="A589" s="255"/>
      <c r="D589" s="584"/>
      <c r="E589" s="585"/>
      <c r="F589" s="585"/>
      <c r="G589" s="585"/>
      <c r="H589" s="585"/>
      <c r="I589" s="585"/>
      <c r="J589" s="585"/>
      <c r="K589" s="585"/>
      <c r="L589" s="585"/>
      <c r="M589" s="586"/>
      <c r="N589" s="252"/>
      <c r="O589" s="252"/>
    </row>
    <row r="590" spans="1:15" ht="20.100000000000001" customHeight="1" thickBot="1" x14ac:dyDescent="0.25">
      <c r="A590" s="255"/>
      <c r="D590" s="587"/>
      <c r="E590" s="588"/>
      <c r="F590" s="588"/>
      <c r="G590" s="588"/>
      <c r="H590" s="588"/>
      <c r="I590" s="588"/>
      <c r="J590" s="588"/>
      <c r="K590" s="588"/>
      <c r="L590" s="588"/>
      <c r="M590" s="589"/>
      <c r="N590" s="252"/>
      <c r="O590" s="252"/>
    </row>
    <row r="591" spans="1:15" s="239" customFormat="1" ht="20.100000000000001" customHeight="1" thickTop="1" thickBot="1" x14ac:dyDescent="0.25">
      <c r="A591" s="284"/>
      <c r="D591" s="278"/>
      <c r="E591" s="278"/>
      <c r="F591" s="278"/>
      <c r="G591" s="278"/>
      <c r="H591" s="278"/>
      <c r="I591" s="278"/>
      <c r="J591" s="278"/>
      <c r="K591" s="278"/>
      <c r="L591" s="278"/>
      <c r="M591" s="278"/>
      <c r="N591" s="405"/>
      <c r="O591" s="405"/>
    </row>
    <row r="592" spans="1:15" s="239" customFormat="1" ht="20.100000000000001" customHeight="1" thickTop="1" thickBot="1" x14ac:dyDescent="0.25">
      <c r="A592" s="251" t="s">
        <v>246</v>
      </c>
      <c r="B592" s="282"/>
      <c r="C592" s="282"/>
      <c r="D592" s="19"/>
      <c r="E592" s="282"/>
      <c r="F592" s="282"/>
      <c r="G592" s="282"/>
      <c r="H592" s="252"/>
      <c r="I592" s="252"/>
      <c r="J592" s="252"/>
      <c r="K592" s="252"/>
      <c r="L592" s="252"/>
      <c r="M592" s="252"/>
      <c r="N592" s="405"/>
      <c r="O592" s="405"/>
    </row>
    <row r="593" spans="1:15" s="239" customFormat="1" ht="20.100000000000001" customHeight="1" thickTop="1" thickBot="1" x14ac:dyDescent="0.25">
      <c r="A593" s="252"/>
      <c r="B593" s="252"/>
      <c r="C593" s="252"/>
      <c r="D593" s="252"/>
      <c r="E593" s="252"/>
      <c r="F593" s="252"/>
      <c r="G593" s="252"/>
      <c r="H593" s="252"/>
      <c r="I593" s="252"/>
      <c r="J593" s="252"/>
      <c r="K593" s="252"/>
      <c r="L593" s="252"/>
      <c r="M593" s="252"/>
      <c r="N593" s="405"/>
      <c r="O593" s="405"/>
    </row>
    <row r="594" spans="1:15" s="239" customFormat="1" ht="20.100000000000001" customHeight="1" thickTop="1" x14ac:dyDescent="0.2">
      <c r="A594" s="246" t="s">
        <v>305</v>
      </c>
      <c r="B594" s="237"/>
      <c r="C594" s="237"/>
      <c r="D594" s="581"/>
      <c r="E594" s="582"/>
      <c r="F594" s="582"/>
      <c r="G594" s="582"/>
      <c r="H594" s="582"/>
      <c r="I594" s="582"/>
      <c r="J594" s="582"/>
      <c r="K594" s="582"/>
      <c r="L594" s="582"/>
      <c r="M594" s="583"/>
      <c r="N594" s="405"/>
      <c r="O594" s="405"/>
    </row>
    <row r="595" spans="1:15" s="239" customFormat="1" ht="20.100000000000001" customHeight="1" x14ac:dyDescent="0.2">
      <c r="A595" s="255"/>
      <c r="B595" s="237"/>
      <c r="C595" s="237"/>
      <c r="D595" s="584"/>
      <c r="E595" s="585"/>
      <c r="F595" s="585"/>
      <c r="G595" s="585"/>
      <c r="H595" s="585"/>
      <c r="I595" s="585"/>
      <c r="J595" s="585"/>
      <c r="K595" s="585"/>
      <c r="L595" s="585"/>
      <c r="M595" s="586"/>
      <c r="N595" s="405"/>
      <c r="O595" s="405"/>
    </row>
    <row r="596" spans="1:15" s="239" customFormat="1" ht="20.100000000000001" customHeight="1" x14ac:dyDescent="0.2">
      <c r="A596" s="255"/>
      <c r="B596" s="237"/>
      <c r="C596" s="237"/>
      <c r="D596" s="584"/>
      <c r="E596" s="585"/>
      <c r="F596" s="585"/>
      <c r="G596" s="585"/>
      <c r="H596" s="585"/>
      <c r="I596" s="585"/>
      <c r="J596" s="585"/>
      <c r="K596" s="585"/>
      <c r="L596" s="585"/>
      <c r="M596" s="586"/>
      <c r="N596" s="405"/>
      <c r="O596" s="405"/>
    </row>
    <row r="597" spans="1:15" s="239" customFormat="1" ht="20.100000000000001" customHeight="1" x14ac:dyDescent="0.2">
      <c r="A597" s="255"/>
      <c r="B597" s="237"/>
      <c r="C597" s="237"/>
      <c r="D597" s="584"/>
      <c r="E597" s="585"/>
      <c r="F597" s="585"/>
      <c r="G597" s="585"/>
      <c r="H597" s="585"/>
      <c r="I597" s="585"/>
      <c r="J597" s="585"/>
      <c r="K597" s="585"/>
      <c r="L597" s="585"/>
      <c r="M597" s="586"/>
      <c r="N597" s="405"/>
      <c r="O597" s="405"/>
    </row>
    <row r="598" spans="1:15" s="239" customFormat="1" ht="20.100000000000001" customHeight="1" x14ac:dyDescent="0.2">
      <c r="A598" s="255"/>
      <c r="B598" s="237"/>
      <c r="C598" s="237"/>
      <c r="D598" s="584"/>
      <c r="E598" s="585"/>
      <c r="F598" s="585"/>
      <c r="G598" s="585"/>
      <c r="H598" s="585"/>
      <c r="I598" s="585"/>
      <c r="J598" s="585"/>
      <c r="K598" s="585"/>
      <c r="L598" s="585"/>
      <c r="M598" s="586"/>
      <c r="N598" s="405"/>
      <c r="O598" s="405"/>
    </row>
    <row r="599" spans="1:15" s="239" customFormat="1" ht="20.100000000000001" customHeight="1" thickBot="1" x14ac:dyDescent="0.25">
      <c r="A599" s="255"/>
      <c r="B599" s="237"/>
      <c r="C599" s="237"/>
      <c r="D599" s="587"/>
      <c r="E599" s="588"/>
      <c r="F599" s="588"/>
      <c r="G599" s="588"/>
      <c r="H599" s="588"/>
      <c r="I599" s="588"/>
      <c r="J599" s="588"/>
      <c r="K599" s="588"/>
      <c r="L599" s="588"/>
      <c r="M599" s="589"/>
      <c r="N599" s="405"/>
      <c r="O599" s="405"/>
    </row>
    <row r="600" spans="1:15" s="239" customFormat="1" ht="20.100000000000001" customHeight="1" thickTop="1" x14ac:dyDescent="0.2">
      <c r="A600" s="284"/>
      <c r="D600" s="278"/>
      <c r="E600" s="278"/>
      <c r="F600" s="278"/>
      <c r="G600" s="278"/>
      <c r="H600" s="278"/>
      <c r="I600" s="278"/>
      <c r="J600" s="278"/>
      <c r="K600" s="278"/>
      <c r="L600" s="278"/>
      <c r="M600" s="278"/>
      <c r="N600" s="405"/>
      <c r="O600" s="405"/>
    </row>
    <row r="601" spans="1:15" s="239" customFormat="1" ht="20.100000000000001" customHeight="1" x14ac:dyDescent="0.2">
      <c r="A601" s="260" t="s">
        <v>247</v>
      </c>
      <c r="C601" s="421" t="s">
        <v>466</v>
      </c>
      <c r="D601" s="422"/>
      <c r="E601" s="422"/>
      <c r="F601" s="422"/>
      <c r="G601" s="422"/>
      <c r="H601" s="422"/>
      <c r="I601" s="422"/>
      <c r="J601" s="422"/>
      <c r="K601" s="422"/>
      <c r="L601" s="422"/>
      <c r="M601" s="422"/>
      <c r="N601" s="423"/>
      <c r="O601" s="423"/>
    </row>
    <row r="602" spans="1:15" s="239" customFormat="1" ht="20.100000000000001" customHeight="1" x14ac:dyDescent="0.2">
      <c r="A602" s="424"/>
      <c r="D602" s="278"/>
      <c r="E602" s="278"/>
      <c r="F602" s="278"/>
      <c r="G602" s="278"/>
      <c r="H602" s="278"/>
      <c r="I602" s="278"/>
      <c r="J602" s="278"/>
      <c r="K602" s="278"/>
      <c r="L602" s="278"/>
      <c r="M602" s="278"/>
      <c r="N602" s="405"/>
      <c r="O602" s="405"/>
    </row>
    <row r="603" spans="1:15" s="239" customFormat="1" ht="20.100000000000001" customHeight="1" x14ac:dyDescent="0.2">
      <c r="A603" s="284"/>
      <c r="D603" s="278"/>
      <c r="E603" s="278"/>
      <c r="F603" s="278"/>
      <c r="G603" s="278"/>
      <c r="H603" s="278"/>
      <c r="I603" s="278"/>
      <c r="J603" s="278"/>
      <c r="K603" s="278"/>
      <c r="L603" s="278"/>
      <c r="M603" s="278"/>
      <c r="N603" s="405"/>
      <c r="O603" s="405"/>
    </row>
    <row r="604" spans="1:15" ht="15.95" customHeight="1" x14ac:dyDescent="0.2">
      <c r="A604" s="624" t="s">
        <v>277</v>
      </c>
      <c r="B604" s="624"/>
      <c r="C604" s="624"/>
      <c r="D604" s="624"/>
      <c r="E604" s="624"/>
      <c r="F604" s="624"/>
      <c r="G604" s="624"/>
      <c r="H604" s="624"/>
      <c r="I604" s="624"/>
      <c r="J604" s="624"/>
      <c r="K604" s="624"/>
      <c r="L604" s="624"/>
      <c r="M604" s="624"/>
      <c r="N604" s="624"/>
      <c r="O604" s="252"/>
    </row>
    <row r="605" spans="1:15" ht="9.9499999999999993" customHeight="1" x14ac:dyDescent="0.2">
      <c r="A605" s="252"/>
      <c r="B605" s="252"/>
      <c r="C605" s="252"/>
      <c r="D605" s="252"/>
      <c r="E605" s="252"/>
      <c r="F605" s="252"/>
      <c r="G605" s="252"/>
      <c r="H605" s="252"/>
      <c r="I605" s="252"/>
      <c r="J605" s="252"/>
      <c r="K605" s="252"/>
      <c r="L605" s="252"/>
      <c r="M605" s="252"/>
      <c r="N605" s="252"/>
      <c r="O605" s="252"/>
    </row>
    <row r="606" spans="1:15" ht="49.5" customHeight="1" thickBot="1" x14ac:dyDescent="0.25">
      <c r="A606" s="825" t="s">
        <v>43</v>
      </c>
      <c r="B606" s="826"/>
      <c r="C606" s="680" t="s">
        <v>299</v>
      </c>
      <c r="D606" s="680"/>
      <c r="E606" s="680" t="s">
        <v>260</v>
      </c>
      <c r="F606" s="680"/>
      <c r="G606" s="680" t="s">
        <v>230</v>
      </c>
      <c r="H606" s="680"/>
      <c r="I606" s="425" t="s">
        <v>248</v>
      </c>
      <c r="J606" s="834" t="s">
        <v>305</v>
      </c>
      <c r="K606" s="835"/>
      <c r="L606" s="835"/>
      <c r="M606" s="836"/>
      <c r="N606" s="252"/>
      <c r="O606" s="252"/>
    </row>
    <row r="607" spans="1:15" ht="35.1" customHeight="1" thickTop="1" thickBot="1" x14ac:dyDescent="0.25">
      <c r="A607" s="806" t="str">
        <f>IF('Fiche 3-1'!B560&lt;&gt;"",'Fiche 3-1'!B560,"")</f>
        <v/>
      </c>
      <c r="B607" s="807"/>
      <c r="C607" s="808" t="str">
        <f>IF('Fiche 3-1'!D560&lt;&gt;"",'Fiche 3-1'!D560,"")</f>
        <v/>
      </c>
      <c r="D607" s="807"/>
      <c r="E607" s="806" t="str">
        <f>IF('Fiche 3-1'!F560&lt;&gt;"",'Fiche 3-1'!F560,"")</f>
        <v/>
      </c>
      <c r="F607" s="809"/>
      <c r="G607" s="806" t="str">
        <f>IF('Fiche 3-1'!H560&lt;&gt;"",'Fiche 3-1'!H560,"")</f>
        <v/>
      </c>
      <c r="H607" s="810"/>
      <c r="I607" s="90"/>
      <c r="J607" s="837"/>
      <c r="K607" s="838"/>
      <c r="L607" s="838"/>
      <c r="M607" s="839"/>
      <c r="N607" s="252"/>
      <c r="O607" s="252"/>
    </row>
    <row r="608" spans="1:15" ht="35.1" customHeight="1" thickTop="1" thickBot="1" x14ac:dyDescent="0.25">
      <c r="A608" s="806" t="str">
        <f>IF('Fiche 3-1'!B561&lt;&gt;"",'Fiche 3-1'!B561,"")</f>
        <v/>
      </c>
      <c r="B608" s="807"/>
      <c r="C608" s="808" t="str">
        <f>IF('Fiche 3-1'!D561&lt;&gt;"",'Fiche 3-1'!D561,"")</f>
        <v/>
      </c>
      <c r="D608" s="807"/>
      <c r="E608" s="806" t="str">
        <f>IF('Fiche 3-1'!F561&lt;&gt;"",'Fiche 3-1'!F561,"")</f>
        <v/>
      </c>
      <c r="F608" s="809"/>
      <c r="G608" s="806" t="str">
        <f>IF('Fiche 3-1'!H561&lt;&gt;"",'Fiche 3-1'!H561,"")</f>
        <v/>
      </c>
      <c r="H608" s="810"/>
      <c r="I608" s="19"/>
      <c r="J608" s="837"/>
      <c r="K608" s="838"/>
      <c r="L608" s="838"/>
      <c r="M608" s="839"/>
      <c r="N608" s="252"/>
      <c r="O608" s="252"/>
    </row>
    <row r="609" spans="1:15" ht="35.1" customHeight="1" thickTop="1" thickBot="1" x14ac:dyDescent="0.25">
      <c r="A609" s="806" t="str">
        <f>IF('Fiche 3-1'!B562&lt;&gt;"",'Fiche 3-1'!B562,"")</f>
        <v/>
      </c>
      <c r="B609" s="807"/>
      <c r="C609" s="808" t="str">
        <f>IF('Fiche 3-1'!D562&lt;&gt;"",'Fiche 3-1'!D562,"")</f>
        <v/>
      </c>
      <c r="D609" s="807"/>
      <c r="E609" s="806" t="str">
        <f>IF('Fiche 3-1'!F562&lt;&gt;"",'Fiche 3-1'!F562,"")</f>
        <v/>
      </c>
      <c r="F609" s="809"/>
      <c r="G609" s="806" t="str">
        <f>IF('Fiche 3-1'!H562&lt;&gt;"",'Fiche 3-1'!H562,"")</f>
        <v/>
      </c>
      <c r="H609" s="810"/>
      <c r="I609" s="19"/>
      <c r="J609" s="837"/>
      <c r="K609" s="838"/>
      <c r="L609" s="838"/>
      <c r="M609" s="839"/>
      <c r="N609" s="252"/>
      <c r="O609" s="252"/>
    </row>
    <row r="610" spans="1:15" ht="35.1" customHeight="1" thickTop="1" thickBot="1" x14ac:dyDescent="0.25">
      <c r="A610" s="806" t="str">
        <f>IF('Fiche 3-1'!B563&lt;&gt;"",'Fiche 3-1'!B563,"")</f>
        <v/>
      </c>
      <c r="B610" s="807"/>
      <c r="C610" s="808" t="str">
        <f>IF('Fiche 3-1'!D563&lt;&gt;"",'Fiche 3-1'!D563,"")</f>
        <v/>
      </c>
      <c r="D610" s="807"/>
      <c r="E610" s="806" t="str">
        <f>IF('Fiche 3-1'!F563&lt;&gt;"",'Fiche 3-1'!F563,"")</f>
        <v/>
      </c>
      <c r="F610" s="809"/>
      <c r="G610" s="806" t="str">
        <f>IF('Fiche 3-1'!H563&lt;&gt;"",'Fiche 3-1'!H563,"")</f>
        <v/>
      </c>
      <c r="H610" s="810"/>
      <c r="I610" s="19"/>
      <c r="J610" s="837"/>
      <c r="K610" s="838"/>
      <c r="L610" s="838"/>
      <c r="M610" s="839"/>
      <c r="N610" s="252"/>
      <c r="O610" s="252"/>
    </row>
    <row r="611" spans="1:15" ht="35.1" customHeight="1" thickTop="1" thickBot="1" x14ac:dyDescent="0.25">
      <c r="A611" s="806" t="str">
        <f>IF('Fiche 3-1'!B564&lt;&gt;"",'Fiche 3-1'!B564,"")</f>
        <v/>
      </c>
      <c r="B611" s="807"/>
      <c r="C611" s="808" t="str">
        <f>IF('Fiche 3-1'!D564&lt;&gt;"",'Fiche 3-1'!D564,"")</f>
        <v/>
      </c>
      <c r="D611" s="807"/>
      <c r="E611" s="806" t="str">
        <f>IF('Fiche 3-1'!F564&lt;&gt;"",'Fiche 3-1'!F564,"")</f>
        <v/>
      </c>
      <c r="F611" s="809"/>
      <c r="G611" s="806" t="str">
        <f>IF('Fiche 3-1'!H564&lt;&gt;"",'Fiche 3-1'!H564,"")</f>
        <v/>
      </c>
      <c r="H611" s="810"/>
      <c r="I611" s="19"/>
      <c r="J611" s="837"/>
      <c r="K611" s="838"/>
      <c r="L611" s="838"/>
      <c r="M611" s="839"/>
      <c r="N611" s="252"/>
      <c r="O611" s="252"/>
    </row>
    <row r="612" spans="1:15" ht="35.1" customHeight="1" thickTop="1" thickBot="1" x14ac:dyDescent="0.25">
      <c r="A612" s="806" t="str">
        <f>IF('Fiche 3-1'!B565&lt;&gt;"",'Fiche 3-1'!B565,"")</f>
        <v/>
      </c>
      <c r="B612" s="807"/>
      <c r="C612" s="808" t="str">
        <f>IF('Fiche 3-1'!D565&lt;&gt;"",'Fiche 3-1'!D565,"")</f>
        <v/>
      </c>
      <c r="D612" s="807"/>
      <c r="E612" s="806" t="str">
        <f>IF('Fiche 3-1'!F565&lt;&gt;"",'Fiche 3-1'!F565,"")</f>
        <v/>
      </c>
      <c r="F612" s="809"/>
      <c r="G612" s="806" t="str">
        <f>IF('Fiche 3-1'!H565&lt;&gt;"",'Fiche 3-1'!H565,"")</f>
        <v/>
      </c>
      <c r="H612" s="810"/>
      <c r="I612" s="19"/>
      <c r="J612" s="837"/>
      <c r="K612" s="838"/>
      <c r="L612" s="838"/>
      <c r="M612" s="839"/>
      <c r="N612" s="252"/>
      <c r="O612" s="252"/>
    </row>
    <row r="613" spans="1:15" ht="9.9499999999999993" customHeight="1" thickTop="1" x14ac:dyDescent="0.2">
      <c r="A613" s="252"/>
      <c r="B613" s="252"/>
      <c r="C613" s="252"/>
      <c r="D613" s="252"/>
      <c r="E613" s="252"/>
      <c r="F613" s="252"/>
      <c r="G613" s="252"/>
      <c r="H613" s="252"/>
      <c r="I613" s="252"/>
      <c r="J613" s="252"/>
      <c r="K613" s="252"/>
      <c r="L613" s="252"/>
      <c r="M613" s="252"/>
      <c r="N613" s="252"/>
      <c r="O613" s="252"/>
    </row>
    <row r="614" spans="1:15" ht="9.9499999999999993" customHeight="1" thickBot="1" x14ac:dyDescent="0.25">
      <c r="A614" s="252"/>
      <c r="B614" s="252"/>
      <c r="C614" s="252"/>
      <c r="D614" s="252"/>
      <c r="E614" s="252"/>
      <c r="F614" s="252"/>
      <c r="G614" s="252"/>
      <c r="H614" s="252"/>
      <c r="I614" s="252"/>
      <c r="J614" s="252"/>
      <c r="K614" s="252"/>
      <c r="L614" s="252"/>
      <c r="M614" s="252"/>
      <c r="N614" s="252"/>
      <c r="O614" s="252"/>
    </row>
    <row r="615" spans="1:15" ht="18" customHeight="1" thickTop="1" thickBot="1" x14ac:dyDescent="0.25">
      <c r="A615" s="251" t="s">
        <v>304</v>
      </c>
      <c r="B615" s="282"/>
      <c r="C615" s="282"/>
      <c r="E615" s="19"/>
      <c r="F615" s="282"/>
      <c r="G615" s="282"/>
      <c r="H615" s="252"/>
      <c r="I615" s="252"/>
      <c r="J615" s="252"/>
      <c r="K615" s="252"/>
      <c r="L615" s="252"/>
      <c r="M615" s="252"/>
      <c r="N615" s="252"/>
      <c r="O615" s="252"/>
    </row>
    <row r="616" spans="1:15" ht="9.9499999999999993" customHeight="1" thickTop="1" thickBot="1" x14ac:dyDescent="0.25">
      <c r="A616" s="252"/>
      <c r="B616" s="252"/>
      <c r="C616" s="252"/>
      <c r="D616" s="252"/>
      <c r="E616" s="252"/>
      <c r="F616" s="252"/>
      <c r="G616" s="252"/>
      <c r="H616" s="252"/>
      <c r="I616" s="252"/>
      <c r="J616" s="252"/>
      <c r="K616" s="252"/>
      <c r="L616" s="252"/>
      <c r="M616" s="252"/>
      <c r="N616" s="252"/>
      <c r="O616" s="252"/>
    </row>
    <row r="617" spans="1:15" ht="35.1" customHeight="1" thickTop="1" x14ac:dyDescent="0.2">
      <c r="A617" s="246" t="s">
        <v>249</v>
      </c>
      <c r="D617" s="581"/>
      <c r="E617" s="582"/>
      <c r="F617" s="582"/>
      <c r="G617" s="582"/>
      <c r="H617" s="582"/>
      <c r="I617" s="582"/>
      <c r="J617" s="582"/>
      <c r="K617" s="582"/>
      <c r="L617" s="582"/>
      <c r="M617" s="583"/>
      <c r="N617" s="252"/>
      <c r="O617" s="252"/>
    </row>
    <row r="618" spans="1:15" ht="35.1" customHeight="1" x14ac:dyDescent="0.2">
      <c r="A618" s="255"/>
      <c r="D618" s="584"/>
      <c r="E618" s="585"/>
      <c r="F618" s="585"/>
      <c r="G618" s="585"/>
      <c r="H618" s="585"/>
      <c r="I618" s="585"/>
      <c r="J618" s="585"/>
      <c r="K618" s="585"/>
      <c r="L618" s="585"/>
      <c r="M618" s="586"/>
      <c r="N618" s="252"/>
      <c r="O618" s="252"/>
    </row>
    <row r="619" spans="1:15" ht="35.1" customHeight="1" x14ac:dyDescent="0.2">
      <c r="A619" s="255"/>
      <c r="D619" s="584"/>
      <c r="E619" s="585"/>
      <c r="F619" s="585"/>
      <c r="G619" s="585"/>
      <c r="H619" s="585"/>
      <c r="I619" s="585"/>
      <c r="J619" s="585"/>
      <c r="K619" s="585"/>
      <c r="L619" s="585"/>
      <c r="M619" s="586"/>
      <c r="N619" s="252"/>
      <c r="O619" s="252"/>
    </row>
    <row r="620" spans="1:15" ht="35.1" customHeight="1" x14ac:dyDescent="0.2">
      <c r="A620" s="255"/>
      <c r="D620" s="584"/>
      <c r="E620" s="585"/>
      <c r="F620" s="585"/>
      <c r="G620" s="585"/>
      <c r="H620" s="585"/>
      <c r="I620" s="585"/>
      <c r="J620" s="585"/>
      <c r="K620" s="585"/>
      <c r="L620" s="585"/>
      <c r="M620" s="586"/>
      <c r="N620" s="252"/>
      <c r="O620" s="252"/>
    </row>
    <row r="621" spans="1:15" ht="35.1" customHeight="1" x14ac:dyDescent="0.2">
      <c r="A621" s="255"/>
      <c r="D621" s="584"/>
      <c r="E621" s="585"/>
      <c r="F621" s="585"/>
      <c r="G621" s="585"/>
      <c r="H621" s="585"/>
      <c r="I621" s="585"/>
      <c r="J621" s="585"/>
      <c r="K621" s="585"/>
      <c r="L621" s="585"/>
      <c r="M621" s="586"/>
      <c r="N621" s="252"/>
      <c r="O621" s="252"/>
    </row>
    <row r="622" spans="1:15" ht="35.1" customHeight="1" thickBot="1" x14ac:dyDescent="0.25">
      <c r="A622" s="255"/>
      <c r="D622" s="587"/>
      <c r="E622" s="588"/>
      <c r="F622" s="588"/>
      <c r="G622" s="588"/>
      <c r="H622" s="588"/>
      <c r="I622" s="588"/>
      <c r="J622" s="588"/>
      <c r="K622" s="588"/>
      <c r="L622" s="588"/>
      <c r="M622" s="589"/>
      <c r="N622" s="252"/>
      <c r="O622" s="252"/>
    </row>
    <row r="623" spans="1:15" ht="9.9499999999999993" customHeight="1" thickTop="1" x14ac:dyDescent="0.2">
      <c r="A623" s="252"/>
      <c r="B623" s="252"/>
      <c r="C623" s="252"/>
      <c r="D623" s="252"/>
      <c r="E623" s="252"/>
      <c r="F623" s="252"/>
      <c r="G623" s="252"/>
      <c r="H623" s="252"/>
      <c r="I623" s="252"/>
      <c r="J623" s="252"/>
      <c r="K623" s="252"/>
      <c r="L623" s="252"/>
      <c r="M623" s="252"/>
      <c r="N623" s="252"/>
      <c r="O623" s="252"/>
    </row>
    <row r="624" spans="1:15" ht="9.9499999999999993" customHeight="1" x14ac:dyDescent="0.2">
      <c r="A624" s="252"/>
      <c r="B624" s="252"/>
      <c r="C624" s="252"/>
      <c r="D624" s="252"/>
      <c r="E624" s="252"/>
      <c r="F624" s="252"/>
      <c r="G624" s="252"/>
      <c r="H624" s="252"/>
      <c r="I624" s="252"/>
      <c r="J624" s="252"/>
      <c r="K624" s="252"/>
      <c r="L624" s="252"/>
      <c r="M624" s="252"/>
      <c r="N624" s="252"/>
      <c r="O624" s="252"/>
    </row>
    <row r="625" spans="1:15" ht="15.95" customHeight="1" x14ac:dyDescent="0.2">
      <c r="A625" s="624" t="s">
        <v>322</v>
      </c>
      <c r="B625" s="624"/>
      <c r="C625" s="624"/>
      <c r="D625" s="624"/>
      <c r="E625" s="624"/>
      <c r="F625" s="624"/>
      <c r="G625" s="624"/>
      <c r="H625" s="624"/>
      <c r="I625" s="624"/>
      <c r="J625" s="624"/>
      <c r="K625" s="624"/>
      <c r="L625" s="624"/>
      <c r="M625" s="624"/>
      <c r="N625" s="624"/>
      <c r="O625" s="252"/>
    </row>
    <row r="626" spans="1:15" s="239" customFormat="1" ht="15.95" customHeight="1" thickBot="1" x14ac:dyDescent="0.25">
      <c r="A626" s="426"/>
      <c r="B626" s="426"/>
      <c r="C626" s="426"/>
      <c r="D626" s="426"/>
      <c r="E626" s="426"/>
      <c r="F626" s="426"/>
      <c r="G626" s="426"/>
      <c r="H626" s="426"/>
      <c r="I626" s="426"/>
      <c r="J626" s="426"/>
      <c r="K626" s="426"/>
      <c r="L626" s="426"/>
      <c r="M626" s="426"/>
      <c r="N626" s="426"/>
      <c r="O626" s="405"/>
    </row>
    <row r="627" spans="1:15" s="239" customFormat="1" ht="15.95" customHeight="1" thickTop="1" thickBot="1" x14ac:dyDescent="0.25">
      <c r="A627" s="427" t="s">
        <v>323</v>
      </c>
      <c r="B627" s="426"/>
      <c r="C627" s="426"/>
      <c r="D627" s="426"/>
      <c r="E627" s="426"/>
      <c r="F627" s="426"/>
      <c r="G627" s="193"/>
      <c r="H627" s="426"/>
      <c r="I627" s="426"/>
      <c r="J627" s="426"/>
      <c r="K627" s="426"/>
      <c r="L627" s="426"/>
      <c r="M627" s="426"/>
      <c r="N627" s="426"/>
      <c r="O627" s="405"/>
    </row>
    <row r="628" spans="1:15" ht="9.9499999999999993" customHeight="1" thickTop="1" thickBot="1" x14ac:dyDescent="0.25">
      <c r="A628" s="239"/>
      <c r="B628" s="405"/>
      <c r="C628" s="252"/>
      <c r="D628" s="252"/>
      <c r="E628" s="252"/>
      <c r="F628" s="252"/>
      <c r="G628" s="252"/>
      <c r="H628" s="252"/>
      <c r="I628" s="252"/>
      <c r="J628" s="252"/>
      <c r="K628" s="252"/>
      <c r="L628" s="252"/>
      <c r="M628" s="252"/>
      <c r="N628" s="252"/>
      <c r="O628" s="252"/>
    </row>
    <row r="629" spans="1:15" ht="30" customHeight="1" thickTop="1" x14ac:dyDescent="0.2">
      <c r="A629" s="427" t="s">
        <v>324</v>
      </c>
      <c r="B629" s="405"/>
      <c r="C629" s="252"/>
      <c r="D629" s="762"/>
      <c r="E629" s="763"/>
      <c r="F629" s="763"/>
      <c r="G629" s="763"/>
      <c r="H629" s="763"/>
      <c r="I629" s="763"/>
      <c r="J629" s="763"/>
      <c r="K629" s="763"/>
      <c r="L629" s="763"/>
      <c r="M629" s="764"/>
      <c r="N629" s="252"/>
      <c r="O629" s="252"/>
    </row>
    <row r="630" spans="1:15" ht="30" customHeight="1" x14ac:dyDescent="0.2">
      <c r="A630" s="252"/>
      <c r="B630" s="252"/>
      <c r="C630" s="252"/>
      <c r="D630" s="765"/>
      <c r="E630" s="766"/>
      <c r="F630" s="766"/>
      <c r="G630" s="766"/>
      <c r="H630" s="766"/>
      <c r="I630" s="766"/>
      <c r="J630" s="766"/>
      <c r="K630" s="766"/>
      <c r="L630" s="766"/>
      <c r="M630" s="767"/>
      <c r="N630" s="252"/>
      <c r="O630" s="252"/>
    </row>
    <row r="631" spans="1:15" ht="30" customHeight="1" thickBot="1" x14ac:dyDescent="0.25">
      <c r="A631" s="252"/>
      <c r="B631" s="252"/>
      <c r="C631" s="252"/>
      <c r="D631" s="768"/>
      <c r="E631" s="769"/>
      <c r="F631" s="769"/>
      <c r="G631" s="769"/>
      <c r="H631" s="769"/>
      <c r="I631" s="769"/>
      <c r="J631" s="769"/>
      <c r="K631" s="769"/>
      <c r="L631" s="769"/>
      <c r="M631" s="770"/>
      <c r="N631" s="252"/>
      <c r="O631" s="252"/>
    </row>
    <row r="632" spans="1:15" ht="9.9499999999999993" customHeight="1" thickTop="1" x14ac:dyDescent="0.2">
      <c r="A632" s="252"/>
      <c r="B632" s="252"/>
      <c r="C632" s="252"/>
      <c r="D632" s="252"/>
      <c r="E632" s="252"/>
      <c r="F632" s="252"/>
      <c r="G632" s="252"/>
      <c r="H632" s="252"/>
      <c r="I632" s="252"/>
      <c r="J632" s="252"/>
      <c r="K632" s="252"/>
      <c r="L632" s="252"/>
      <c r="M632" s="252"/>
      <c r="N632" s="252"/>
      <c r="O632" s="252"/>
    </row>
    <row r="633" spans="1:15" ht="9.9499999999999993" customHeight="1" x14ac:dyDescent="0.2">
      <c r="A633" s="252"/>
      <c r="B633" s="252"/>
      <c r="C633" s="252"/>
      <c r="D633" s="252"/>
      <c r="E633" s="252"/>
      <c r="F633" s="252"/>
      <c r="G633" s="252"/>
      <c r="H633" s="252"/>
      <c r="I633" s="252"/>
      <c r="J633" s="252"/>
      <c r="K633" s="252"/>
      <c r="L633" s="252"/>
      <c r="M633" s="252"/>
      <c r="N633" s="252"/>
      <c r="O633" s="252"/>
    </row>
    <row r="634" spans="1:15" ht="15.95" customHeight="1" x14ac:dyDescent="0.2">
      <c r="A634" s="624" t="s">
        <v>250</v>
      </c>
      <c r="B634" s="624"/>
      <c r="C634" s="624"/>
      <c r="D634" s="624"/>
      <c r="E634" s="624"/>
      <c r="F634" s="624"/>
      <c r="G634" s="624"/>
      <c r="H634" s="624"/>
      <c r="I634" s="624"/>
      <c r="J634" s="624"/>
      <c r="K634" s="624"/>
      <c r="L634" s="624"/>
      <c r="M634" s="624"/>
      <c r="N634" s="624"/>
      <c r="O634" s="252"/>
    </row>
    <row r="635" spans="1:15" ht="9.9499999999999993" customHeight="1" thickBot="1" x14ac:dyDescent="0.25">
      <c r="A635" s="252"/>
      <c r="B635" s="252"/>
      <c r="C635" s="252"/>
      <c r="D635" s="252"/>
      <c r="E635" s="252"/>
      <c r="F635" s="252"/>
      <c r="G635" s="252"/>
      <c r="H635" s="252"/>
      <c r="I635" s="252"/>
      <c r="J635" s="252"/>
      <c r="K635" s="252"/>
      <c r="L635" s="252"/>
      <c r="M635" s="252"/>
      <c r="N635" s="252"/>
      <c r="O635" s="252"/>
    </row>
    <row r="636" spans="1:15" ht="25.5" customHeight="1" thickTop="1" thickBot="1" x14ac:dyDescent="0.25">
      <c r="A636" s="322" t="s">
        <v>302</v>
      </c>
      <c r="B636" s="252"/>
      <c r="C636" s="252"/>
      <c r="D636" s="252"/>
      <c r="E636" s="252"/>
      <c r="F636" s="252"/>
      <c r="H636" s="193"/>
      <c r="I636" s="252"/>
      <c r="J636" s="252"/>
      <c r="K636" s="252"/>
      <c r="L636" s="252"/>
      <c r="M636" s="252"/>
      <c r="N636" s="252"/>
      <c r="O636" s="252"/>
    </row>
    <row r="637" spans="1:15" ht="9.9499999999999993" customHeight="1" thickTop="1" thickBot="1" x14ac:dyDescent="0.25">
      <c r="B637" s="252"/>
      <c r="C637" s="252"/>
      <c r="D637" s="252"/>
      <c r="E637" s="252"/>
      <c r="F637" s="252"/>
      <c r="G637" s="252"/>
      <c r="H637" s="252"/>
      <c r="I637" s="252"/>
      <c r="J637" s="252"/>
      <c r="K637" s="252"/>
      <c r="L637" s="252"/>
      <c r="M637" s="252"/>
      <c r="N637" s="252"/>
      <c r="O637" s="252"/>
    </row>
    <row r="638" spans="1:15" ht="30" customHeight="1" thickTop="1" x14ac:dyDescent="0.2">
      <c r="A638" s="322" t="s">
        <v>251</v>
      </c>
      <c r="B638" s="252"/>
      <c r="C638" s="252"/>
      <c r="D638" s="762"/>
      <c r="E638" s="763"/>
      <c r="F638" s="763"/>
      <c r="G638" s="763"/>
      <c r="H638" s="763"/>
      <c r="I638" s="763"/>
      <c r="J638" s="763"/>
      <c r="K638" s="763"/>
      <c r="L638" s="763"/>
      <c r="M638" s="764"/>
      <c r="N638" s="252"/>
      <c r="O638" s="252"/>
    </row>
    <row r="639" spans="1:15" ht="30" customHeight="1" x14ac:dyDescent="0.2">
      <c r="B639" s="252"/>
      <c r="C639" s="252"/>
      <c r="D639" s="765"/>
      <c r="E639" s="766"/>
      <c r="F639" s="766"/>
      <c r="G639" s="766"/>
      <c r="H639" s="766"/>
      <c r="I639" s="766"/>
      <c r="J639" s="766"/>
      <c r="K639" s="766"/>
      <c r="L639" s="766"/>
      <c r="M639" s="767"/>
      <c r="N639" s="252"/>
      <c r="O639" s="252"/>
    </row>
    <row r="640" spans="1:15" ht="30" customHeight="1" thickBot="1" x14ac:dyDescent="0.25">
      <c r="B640" s="252"/>
      <c r="C640" s="252"/>
      <c r="D640" s="768"/>
      <c r="E640" s="769"/>
      <c r="F640" s="769"/>
      <c r="G640" s="769"/>
      <c r="H640" s="769"/>
      <c r="I640" s="769"/>
      <c r="J640" s="769"/>
      <c r="K640" s="769"/>
      <c r="L640" s="769"/>
      <c r="M640" s="770"/>
      <c r="N640" s="252"/>
      <c r="O640" s="252"/>
    </row>
    <row r="641" spans="1:15" ht="9.9499999999999993" customHeight="1" thickTop="1" thickBot="1" x14ac:dyDescent="0.25">
      <c r="B641" s="252"/>
      <c r="C641" s="252"/>
      <c r="D641" s="252"/>
      <c r="E641" s="252"/>
      <c r="F641" s="252"/>
      <c r="G641" s="252"/>
      <c r="H641" s="252"/>
      <c r="I641" s="252"/>
      <c r="J641" s="252"/>
      <c r="K641" s="252"/>
      <c r="L641" s="252"/>
      <c r="M641" s="252"/>
      <c r="N641" s="252"/>
      <c r="O641" s="252"/>
    </row>
    <row r="642" spans="1:15" ht="18.75" customHeight="1" thickTop="1" x14ac:dyDescent="0.2">
      <c r="A642" s="244" t="s">
        <v>252</v>
      </c>
      <c r="B642" s="252"/>
      <c r="C642" s="252"/>
      <c r="D642" s="252"/>
      <c r="E642" s="762"/>
      <c r="F642" s="763"/>
      <c r="G642" s="763"/>
      <c r="H642" s="763"/>
      <c r="I642" s="763"/>
      <c r="J642" s="763"/>
      <c r="K642" s="763"/>
      <c r="L642" s="763"/>
      <c r="M642" s="764"/>
      <c r="N642" s="252"/>
      <c r="O642" s="252"/>
    </row>
    <row r="643" spans="1:15" ht="9.9499999999999993" customHeight="1" x14ac:dyDescent="0.2">
      <c r="A643" s="252"/>
      <c r="B643" s="252"/>
      <c r="C643" s="252"/>
      <c r="D643" s="252"/>
      <c r="E643" s="765"/>
      <c r="F643" s="766"/>
      <c r="G643" s="766"/>
      <c r="H643" s="766"/>
      <c r="I643" s="766"/>
      <c r="J643" s="766"/>
      <c r="K643" s="766"/>
      <c r="L643" s="766"/>
      <c r="M643" s="767"/>
      <c r="N643" s="252"/>
      <c r="O643" s="252"/>
    </row>
    <row r="644" spans="1:15" ht="9.9499999999999993" customHeight="1" thickBot="1" x14ac:dyDescent="0.25">
      <c r="A644" s="252"/>
      <c r="B644" s="252"/>
      <c r="C644" s="252"/>
      <c r="D644" s="252"/>
      <c r="E644" s="768"/>
      <c r="F644" s="769"/>
      <c r="G644" s="769"/>
      <c r="H644" s="769"/>
      <c r="I644" s="769"/>
      <c r="J644" s="769"/>
      <c r="K644" s="769"/>
      <c r="L644" s="769"/>
      <c r="M644" s="770"/>
      <c r="N644" s="252"/>
      <c r="O644" s="252"/>
    </row>
    <row r="645" spans="1:15" ht="9.9499999999999993" customHeight="1" thickTop="1" x14ac:dyDescent="0.2">
      <c r="A645" s="252"/>
      <c r="B645" s="252"/>
      <c r="C645" s="252"/>
      <c r="D645" s="252"/>
      <c r="E645" s="252"/>
      <c r="F645" s="252"/>
      <c r="G645" s="252"/>
      <c r="H645" s="252"/>
      <c r="I645" s="252"/>
      <c r="J645" s="252"/>
      <c r="K645" s="252"/>
      <c r="L645" s="252"/>
      <c r="M645" s="252"/>
      <c r="N645" s="252"/>
      <c r="O645" s="252"/>
    </row>
    <row r="646" spans="1:15" ht="14.25" x14ac:dyDescent="0.2">
      <c r="A646" s="252"/>
      <c r="B646" s="252"/>
      <c r="C646" s="252"/>
      <c r="D646" s="252"/>
      <c r="E646" s="252"/>
      <c r="F646" s="252"/>
      <c r="G646" s="252"/>
      <c r="H646" s="252"/>
      <c r="I646" s="252"/>
      <c r="J646" s="252"/>
      <c r="K646" s="252"/>
      <c r="L646" s="252"/>
      <c r="M646" s="252"/>
      <c r="N646" s="252"/>
      <c r="O646" s="252"/>
    </row>
    <row r="647" spans="1:15" ht="15.75" x14ac:dyDescent="0.2">
      <c r="A647" s="624" t="s">
        <v>327</v>
      </c>
      <c r="B647" s="624"/>
      <c r="C647" s="624"/>
      <c r="D647" s="624"/>
      <c r="E647" s="624"/>
      <c r="F647" s="624"/>
      <c r="G647" s="624"/>
      <c r="H647" s="624"/>
      <c r="I647" s="624"/>
      <c r="J647" s="624"/>
      <c r="K647" s="624"/>
      <c r="L647" s="624"/>
      <c r="M647" s="624"/>
      <c r="N647" s="624"/>
      <c r="O647" s="252"/>
    </row>
    <row r="648" spans="1:15" ht="14.25" x14ac:dyDescent="0.2">
      <c r="A648" s="328"/>
      <c r="B648" s="328"/>
      <c r="C648" s="328"/>
      <c r="D648" s="328"/>
      <c r="E648" s="328"/>
      <c r="F648" s="328"/>
      <c r="G648" s="328"/>
      <c r="H648" s="328"/>
      <c r="I648" s="328"/>
      <c r="J648" s="328"/>
      <c r="K648" s="328"/>
      <c r="L648" s="328"/>
      <c r="M648" s="328"/>
      <c r="N648" s="328"/>
      <c r="O648" s="252"/>
    </row>
    <row r="649" spans="1:15" ht="14.25" hidden="1" x14ac:dyDescent="0.2">
      <c r="A649" s="428" t="s">
        <v>325</v>
      </c>
      <c r="B649" s="328"/>
      <c r="C649" s="328"/>
      <c r="D649" s="328"/>
      <c r="E649" s="328"/>
      <c r="F649" s="328"/>
      <c r="G649" s="328"/>
      <c r="H649" s="328"/>
      <c r="I649" s="328"/>
      <c r="J649" s="328"/>
      <c r="K649" s="328"/>
      <c r="L649" s="328"/>
      <c r="M649" s="328"/>
      <c r="N649" s="328"/>
      <c r="O649" s="252"/>
    </row>
    <row r="650" spans="1:15" ht="14.25" hidden="1" x14ac:dyDescent="0.2">
      <c r="A650" s="405"/>
      <c r="B650" s="405"/>
      <c r="C650" s="405"/>
      <c r="D650" s="405"/>
      <c r="E650" s="405"/>
      <c r="F650" s="405"/>
      <c r="G650" s="405"/>
      <c r="H650" s="405"/>
      <c r="I650" s="405"/>
      <c r="J650" s="405"/>
      <c r="K650" s="405"/>
      <c r="L650" s="405"/>
      <c r="M650" s="405"/>
      <c r="N650" s="405"/>
      <c r="O650" s="252"/>
    </row>
    <row r="651" spans="1:15" ht="34.5" hidden="1" customHeight="1" thickBot="1" x14ac:dyDescent="0.25">
      <c r="A651" s="239"/>
      <c r="B651" s="749" t="s">
        <v>313</v>
      </c>
      <c r="C651" s="750"/>
      <c r="D651" s="648" t="s">
        <v>233</v>
      </c>
      <c r="E651" s="751"/>
      <c r="F651" s="749" t="s">
        <v>318</v>
      </c>
      <c r="G651" s="752"/>
      <c r="H651" s="751" t="s">
        <v>262</v>
      </c>
      <c r="I651" s="751"/>
      <c r="J651" s="840" t="s">
        <v>232</v>
      </c>
      <c r="K651" s="841"/>
      <c r="L651" s="841"/>
      <c r="M651" s="842"/>
    </row>
    <row r="652" spans="1:15" ht="30" hidden="1" customHeight="1" thickTop="1" thickBot="1" x14ac:dyDescent="0.25">
      <c r="A652" s="239"/>
      <c r="B652" s="746" t="e">
        <f>IF('Fiche 3-1'!#REF!&lt;&gt;"",'Fiche 3-1'!#REF!,"")</f>
        <v>#REF!</v>
      </c>
      <c r="C652" s="746"/>
      <c r="D652" s="746" t="e">
        <f>IF('Fiche 3-1'!#REF!&lt;&gt;"",'Fiche 3-1'!#REF!,"")</f>
        <v>#REF!</v>
      </c>
      <c r="E652" s="746"/>
      <c r="F652" s="746" t="e">
        <f>IF('Fiche 3-1'!#REF!&lt;&gt;"",'Fiche 3-1'!#REF!,"")</f>
        <v>#REF!</v>
      </c>
      <c r="G652" s="746"/>
      <c r="H652" s="747"/>
      <c r="I652" s="748"/>
      <c r="J652" s="831"/>
      <c r="K652" s="832"/>
      <c r="L652" s="832"/>
      <c r="M652" s="833"/>
    </row>
    <row r="653" spans="1:15" ht="30" hidden="1" customHeight="1" thickTop="1" thickBot="1" x14ac:dyDescent="0.25">
      <c r="A653" s="239"/>
      <c r="B653" s="746" t="e">
        <f>IF('Fiche 3-1'!#REF!&lt;&gt;"",'Fiche 3-1'!#REF!,"")</f>
        <v>#REF!</v>
      </c>
      <c r="C653" s="746"/>
      <c r="D653" s="746" t="e">
        <f>IF('Fiche 3-1'!#REF!&lt;&gt;"",'Fiche 3-1'!#REF!,"")</f>
        <v>#REF!</v>
      </c>
      <c r="E653" s="746"/>
      <c r="F653" s="746" t="e">
        <f>IF('Fiche 3-1'!#REF!&lt;&gt;"",'Fiche 3-1'!#REF!,"")</f>
        <v>#REF!</v>
      </c>
      <c r="G653" s="746"/>
      <c r="H653" s="747"/>
      <c r="I653" s="748"/>
      <c r="J653" s="831"/>
      <c r="K653" s="832"/>
      <c r="L653" s="832"/>
      <c r="M653" s="833"/>
    </row>
    <row r="654" spans="1:15" ht="30" hidden="1" customHeight="1" thickTop="1" thickBot="1" x14ac:dyDescent="0.25">
      <c r="A654" s="239"/>
      <c r="B654" s="746" t="e">
        <f>IF('Fiche 3-1'!#REF!&lt;&gt;"",'Fiche 3-1'!#REF!,"")</f>
        <v>#REF!</v>
      </c>
      <c r="C654" s="746"/>
      <c r="D654" s="746" t="e">
        <f>IF('Fiche 3-1'!#REF!&lt;&gt;"",'Fiche 3-1'!#REF!,"")</f>
        <v>#REF!</v>
      </c>
      <c r="E654" s="746"/>
      <c r="F654" s="746" t="e">
        <f>IF('Fiche 3-1'!#REF!&lt;&gt;"",'Fiche 3-1'!#REF!,"")</f>
        <v>#REF!</v>
      </c>
      <c r="G654" s="746"/>
      <c r="H654" s="747"/>
      <c r="I654" s="748"/>
      <c r="J654" s="831"/>
      <c r="K654" s="832"/>
      <c r="L654" s="832"/>
      <c r="M654" s="833"/>
    </row>
    <row r="655" spans="1:15" ht="30" hidden="1" customHeight="1" thickTop="1" thickBot="1" x14ac:dyDescent="0.25">
      <c r="A655" s="239"/>
      <c r="B655" s="746" t="e">
        <f>IF('Fiche 3-1'!#REF!&lt;&gt;"",'Fiche 3-1'!#REF!,"")</f>
        <v>#REF!</v>
      </c>
      <c r="C655" s="746"/>
      <c r="D655" s="746" t="e">
        <f>IF('Fiche 3-1'!#REF!&lt;&gt;"",'Fiche 3-1'!#REF!,"")</f>
        <v>#REF!</v>
      </c>
      <c r="E655" s="746"/>
      <c r="F655" s="746" t="e">
        <f>IF('Fiche 3-1'!#REF!&lt;&gt;"",'Fiche 3-1'!#REF!,"")</f>
        <v>#REF!</v>
      </c>
      <c r="G655" s="746"/>
      <c r="H655" s="747"/>
      <c r="I655" s="748"/>
      <c r="J655" s="831"/>
      <c r="K655" s="832"/>
      <c r="L655" s="832"/>
      <c r="M655" s="833"/>
    </row>
    <row r="656" spans="1:15" ht="30" hidden="1" customHeight="1" thickTop="1" thickBot="1" x14ac:dyDescent="0.25">
      <c r="A656" s="239"/>
      <c r="B656" s="746" t="e">
        <f>IF('Fiche 3-1'!#REF!&lt;&gt;"",'Fiche 3-1'!#REF!,"")</f>
        <v>#REF!</v>
      </c>
      <c r="C656" s="746"/>
      <c r="D656" s="746" t="e">
        <f>IF('Fiche 3-1'!#REF!&lt;&gt;"",'Fiche 3-1'!#REF!,"")</f>
        <v>#REF!</v>
      </c>
      <c r="E656" s="746"/>
      <c r="F656" s="746" t="e">
        <f>IF('Fiche 3-1'!#REF!&lt;&gt;"",'Fiche 3-1'!#REF!,"")</f>
        <v>#REF!</v>
      </c>
      <c r="G656" s="746"/>
      <c r="H656" s="747"/>
      <c r="I656" s="748"/>
      <c r="J656" s="831"/>
      <c r="K656" s="832"/>
      <c r="L656" s="832"/>
      <c r="M656" s="833"/>
    </row>
    <row r="657" spans="1:15" x14ac:dyDescent="0.2">
      <c r="A657" s="239"/>
      <c r="B657" s="239"/>
      <c r="C657" s="239"/>
      <c r="D657" s="239"/>
      <c r="E657" s="239"/>
      <c r="F657" s="239"/>
      <c r="G657" s="239"/>
      <c r="H657" s="239"/>
      <c r="I657" s="239"/>
      <c r="J657" s="239"/>
      <c r="K657" s="239"/>
      <c r="L657" s="239"/>
      <c r="M657" s="239"/>
      <c r="N657" s="239"/>
    </row>
    <row r="658" spans="1:15" x14ac:dyDescent="0.2">
      <c r="A658" s="429"/>
      <c r="B658" s="239"/>
      <c r="C658" s="239"/>
      <c r="D658" s="239"/>
      <c r="E658" s="239"/>
      <c r="F658" s="239"/>
      <c r="G658" s="239"/>
      <c r="H658" s="239"/>
      <c r="I658" s="239"/>
      <c r="J658" s="239"/>
      <c r="K658" s="239"/>
      <c r="L658" s="239"/>
      <c r="M658" s="239"/>
      <c r="N658" s="239"/>
    </row>
    <row r="659" spans="1:15" x14ac:dyDescent="0.2">
      <c r="A659" s="403" t="s">
        <v>330</v>
      </c>
      <c r="B659" s="239"/>
      <c r="C659" s="239"/>
      <c r="D659" s="239"/>
      <c r="E659" s="239"/>
      <c r="F659" s="239"/>
      <c r="G659" s="239"/>
      <c r="H659" s="239"/>
      <c r="I659" s="239"/>
      <c r="J659" s="239"/>
      <c r="K659" s="239"/>
      <c r="L659" s="239"/>
      <c r="M659" s="239"/>
      <c r="N659" s="239"/>
    </row>
    <row r="660" spans="1:15" x14ac:dyDescent="0.2">
      <c r="B660" s="239"/>
      <c r="C660" s="239"/>
      <c r="D660" s="239"/>
      <c r="E660" s="239"/>
      <c r="F660" s="239"/>
      <c r="G660" s="239"/>
      <c r="H660" s="239"/>
      <c r="I660" s="239"/>
      <c r="J660" s="239"/>
      <c r="K660" s="239"/>
      <c r="L660" s="239"/>
      <c r="M660" s="239"/>
      <c r="N660" s="239"/>
    </row>
    <row r="661" spans="1:15" ht="32.25" customHeight="1" thickBot="1" x14ac:dyDescent="0.25">
      <c r="A661" s="239"/>
      <c r="B661" s="751" t="s">
        <v>328</v>
      </c>
      <c r="C661" s="751"/>
      <c r="D661" s="751"/>
      <c r="E661" s="751"/>
      <c r="F661" s="751"/>
      <c r="G661" s="811" t="s">
        <v>329</v>
      </c>
      <c r="H661" s="811"/>
      <c r="I661" s="811"/>
      <c r="J661" s="811"/>
      <c r="K661" s="811"/>
      <c r="L661" s="239"/>
      <c r="M661" s="239"/>
      <c r="N661" s="239"/>
    </row>
    <row r="662" spans="1:15" ht="112.5" customHeight="1" thickTop="1" thickBot="1" x14ac:dyDescent="0.25">
      <c r="A662" s="239"/>
      <c r="B662" s="753"/>
      <c r="C662" s="754"/>
      <c r="D662" s="754"/>
      <c r="E662" s="754"/>
      <c r="F662" s="755"/>
      <c r="G662" s="753"/>
      <c r="H662" s="754"/>
      <c r="I662" s="754"/>
      <c r="J662" s="754"/>
      <c r="K662" s="755"/>
      <c r="L662" s="239"/>
      <c r="M662" s="239"/>
      <c r="N662" s="239"/>
    </row>
    <row r="663" spans="1:15" ht="13.5" thickTop="1" x14ac:dyDescent="0.2">
      <c r="A663" s="239"/>
      <c r="B663" s="239"/>
      <c r="C663" s="239"/>
      <c r="D663" s="239"/>
      <c r="E663" s="239"/>
      <c r="F663" s="239"/>
      <c r="G663" s="239"/>
      <c r="H663" s="239"/>
      <c r="I663" s="239"/>
      <c r="J663" s="239"/>
      <c r="K663" s="239"/>
      <c r="L663" s="239"/>
      <c r="M663" s="239"/>
      <c r="N663" s="239"/>
    </row>
    <row r="664" spans="1:15" ht="14.25" x14ac:dyDescent="0.2">
      <c r="A664" s="252"/>
      <c r="B664" s="252"/>
      <c r="C664" s="252"/>
      <c r="D664" s="252"/>
      <c r="E664" s="252"/>
      <c r="F664" s="252"/>
      <c r="G664" s="252"/>
      <c r="H664" s="252"/>
      <c r="I664" s="252"/>
      <c r="J664" s="252"/>
      <c r="K664" s="252"/>
      <c r="L664" s="252"/>
      <c r="M664" s="252"/>
      <c r="N664" s="252"/>
      <c r="O664" s="252"/>
    </row>
    <row r="665" spans="1:15" ht="15.75" x14ac:dyDescent="0.2">
      <c r="A665" s="624" t="s">
        <v>102</v>
      </c>
      <c r="B665" s="624"/>
      <c r="C665" s="624"/>
      <c r="D665" s="624"/>
      <c r="E665" s="624"/>
      <c r="F665" s="624"/>
      <c r="G665" s="624"/>
      <c r="H665" s="624"/>
      <c r="I665" s="624"/>
      <c r="J665" s="624"/>
      <c r="K665" s="624"/>
      <c r="L665" s="624"/>
      <c r="M665" s="624"/>
      <c r="N665" s="624"/>
    </row>
    <row r="666" spans="1:15" ht="13.5" thickBot="1" x14ac:dyDescent="0.25"/>
    <row r="667" spans="1:15" ht="50.1" customHeight="1" thickTop="1" x14ac:dyDescent="0.2">
      <c r="A667" s="581"/>
      <c r="B667" s="582"/>
      <c r="C667" s="582"/>
      <c r="D667" s="582"/>
      <c r="E667" s="582"/>
      <c r="F667" s="582"/>
      <c r="G667" s="582"/>
      <c r="H667" s="582"/>
      <c r="I667" s="582"/>
      <c r="J667" s="582"/>
      <c r="K667" s="582"/>
      <c r="L667" s="582"/>
      <c r="M667" s="582"/>
      <c r="N667" s="583"/>
    </row>
    <row r="668" spans="1:15" ht="50.1" customHeight="1" x14ac:dyDescent="0.2">
      <c r="A668" s="584"/>
      <c r="B668" s="585"/>
      <c r="C668" s="585"/>
      <c r="D668" s="585"/>
      <c r="E668" s="585"/>
      <c r="F668" s="585"/>
      <c r="G668" s="585"/>
      <c r="H668" s="585"/>
      <c r="I668" s="585"/>
      <c r="J668" s="585"/>
      <c r="K668" s="585"/>
      <c r="L668" s="585"/>
      <c r="M668" s="585"/>
      <c r="N668" s="586"/>
    </row>
    <row r="669" spans="1:15" ht="50.1" customHeight="1" thickBot="1" x14ac:dyDescent="0.25">
      <c r="A669" s="587"/>
      <c r="B669" s="588"/>
      <c r="C669" s="588"/>
      <c r="D669" s="588"/>
      <c r="E669" s="588"/>
      <c r="F669" s="588"/>
      <c r="G669" s="588"/>
      <c r="H669" s="588"/>
      <c r="I669" s="588"/>
      <c r="J669" s="588"/>
      <c r="K669" s="588"/>
      <c r="L669" s="588"/>
      <c r="M669" s="588"/>
      <c r="N669" s="589"/>
    </row>
    <row r="670" spans="1:15" ht="13.5" thickTop="1" x14ac:dyDescent="0.2"/>
  </sheetData>
  <sheetProtection password="B847" sheet="1" objects="1" scenarios="1" formatColumns="0" formatRows="0"/>
  <mergeCells count="328">
    <mergeCell ref="B662:F662"/>
    <mergeCell ref="G662:K662"/>
    <mergeCell ref="A665:N665"/>
    <mergeCell ref="A667:N669"/>
    <mergeCell ref="B656:C656"/>
    <mergeCell ref="D656:E656"/>
    <mergeCell ref="F656:G656"/>
    <mergeCell ref="H656:I656"/>
    <mergeCell ref="J656:M656"/>
    <mergeCell ref="B661:F661"/>
    <mergeCell ref="G661:K661"/>
    <mergeCell ref="B654:C654"/>
    <mergeCell ref="D654:E654"/>
    <mergeCell ref="F654:G654"/>
    <mergeCell ref="H654:I654"/>
    <mergeCell ref="J654:M654"/>
    <mergeCell ref="B655:C655"/>
    <mergeCell ref="D655:E655"/>
    <mergeCell ref="F655:G655"/>
    <mergeCell ref="H655:I655"/>
    <mergeCell ref="J655:M655"/>
    <mergeCell ref="B652:C652"/>
    <mergeCell ref="D652:E652"/>
    <mergeCell ref="F652:G652"/>
    <mergeCell ref="H652:I652"/>
    <mergeCell ref="J652:M652"/>
    <mergeCell ref="B653:C653"/>
    <mergeCell ref="D653:E653"/>
    <mergeCell ref="F653:G653"/>
    <mergeCell ref="H653:I653"/>
    <mergeCell ref="J653:M653"/>
    <mergeCell ref="A647:N647"/>
    <mergeCell ref="B651:C651"/>
    <mergeCell ref="D651:E651"/>
    <mergeCell ref="F651:G651"/>
    <mergeCell ref="H651:I651"/>
    <mergeCell ref="J651:M651"/>
    <mergeCell ref="D617:M622"/>
    <mergeCell ref="A625:N625"/>
    <mergeCell ref="D629:M631"/>
    <mergeCell ref="A634:N634"/>
    <mergeCell ref="D638:M640"/>
    <mergeCell ref="E642:M644"/>
    <mergeCell ref="A611:B611"/>
    <mergeCell ref="C611:D611"/>
    <mergeCell ref="E611:F611"/>
    <mergeCell ref="G611:H611"/>
    <mergeCell ref="J611:M611"/>
    <mergeCell ref="A612:B612"/>
    <mergeCell ref="C612:D612"/>
    <mergeCell ref="E612:F612"/>
    <mergeCell ref="G612:H612"/>
    <mergeCell ref="J612:M612"/>
    <mergeCell ref="A609:B609"/>
    <mergeCell ref="C609:D609"/>
    <mergeCell ref="E609:F609"/>
    <mergeCell ref="G609:H609"/>
    <mergeCell ref="J609:M609"/>
    <mergeCell ref="A610:B610"/>
    <mergeCell ref="C610:D610"/>
    <mergeCell ref="E610:F610"/>
    <mergeCell ref="G610:H610"/>
    <mergeCell ref="J610:M610"/>
    <mergeCell ref="A607:B607"/>
    <mergeCell ref="C607:D607"/>
    <mergeCell ref="E607:F607"/>
    <mergeCell ref="G607:H607"/>
    <mergeCell ref="J607:M607"/>
    <mergeCell ref="A608:B608"/>
    <mergeCell ref="C608:D608"/>
    <mergeCell ref="E608:F608"/>
    <mergeCell ref="G608:H608"/>
    <mergeCell ref="J608:M608"/>
    <mergeCell ref="E576:N578"/>
    <mergeCell ref="A581:N581"/>
    <mergeCell ref="D585:M590"/>
    <mergeCell ref="D594:M599"/>
    <mergeCell ref="A604:N604"/>
    <mergeCell ref="A606:B606"/>
    <mergeCell ref="C606:D606"/>
    <mergeCell ref="E606:F606"/>
    <mergeCell ref="G606:H606"/>
    <mergeCell ref="J606:M606"/>
    <mergeCell ref="B561:C561"/>
    <mergeCell ref="D561:E561"/>
    <mergeCell ref="F561:G561"/>
    <mergeCell ref="H561:I561"/>
    <mergeCell ref="J561:N561"/>
    <mergeCell ref="B574:J574"/>
    <mergeCell ref="B559:C559"/>
    <mergeCell ref="D559:E559"/>
    <mergeCell ref="F559:G559"/>
    <mergeCell ref="H559:I559"/>
    <mergeCell ref="J559:N559"/>
    <mergeCell ref="B560:C560"/>
    <mergeCell ref="D560:E560"/>
    <mergeCell ref="F560:G560"/>
    <mergeCell ref="H560:I560"/>
    <mergeCell ref="J560:N560"/>
    <mergeCell ref="B532:N534"/>
    <mergeCell ref="B537:N539"/>
    <mergeCell ref="L542:M542"/>
    <mergeCell ref="B552:N554"/>
    <mergeCell ref="D558:E558"/>
    <mergeCell ref="F558:G558"/>
    <mergeCell ref="H558:I558"/>
    <mergeCell ref="J558:N558"/>
    <mergeCell ref="E506:N508"/>
    <mergeCell ref="D512:M512"/>
    <mergeCell ref="B515:N515"/>
    <mergeCell ref="B520:D520"/>
    <mergeCell ref="B521:D521"/>
    <mergeCell ref="B525:N527"/>
    <mergeCell ref="B491:C491"/>
    <mergeCell ref="D491:E491"/>
    <mergeCell ref="F491:G491"/>
    <mergeCell ref="H491:I491"/>
    <mergeCell ref="J491:N491"/>
    <mergeCell ref="B504:J504"/>
    <mergeCell ref="B489:C489"/>
    <mergeCell ref="D489:E489"/>
    <mergeCell ref="F489:G489"/>
    <mergeCell ref="H489:I489"/>
    <mergeCell ref="J489:N489"/>
    <mergeCell ref="B490:C490"/>
    <mergeCell ref="D490:E490"/>
    <mergeCell ref="F490:G490"/>
    <mergeCell ref="H490:I490"/>
    <mergeCell ref="J490:N490"/>
    <mergeCell ref="B462:N464"/>
    <mergeCell ref="B467:N469"/>
    <mergeCell ref="L472:M472"/>
    <mergeCell ref="B482:N484"/>
    <mergeCell ref="D488:E488"/>
    <mergeCell ref="F488:G488"/>
    <mergeCell ref="H488:I488"/>
    <mergeCell ref="J488:N488"/>
    <mergeCell ref="E436:N438"/>
    <mergeCell ref="D442:M442"/>
    <mergeCell ref="B445:N445"/>
    <mergeCell ref="B450:D450"/>
    <mergeCell ref="B451:D451"/>
    <mergeCell ref="B455:N457"/>
    <mergeCell ref="B421:C421"/>
    <mergeCell ref="D421:E421"/>
    <mergeCell ref="F421:G421"/>
    <mergeCell ref="H421:I421"/>
    <mergeCell ref="J421:N421"/>
    <mergeCell ref="B434:J434"/>
    <mergeCell ref="B419:C419"/>
    <mergeCell ref="D419:E419"/>
    <mergeCell ref="F419:G419"/>
    <mergeCell ref="H419:I419"/>
    <mergeCell ref="J419:N419"/>
    <mergeCell ref="B420:C420"/>
    <mergeCell ref="D420:E420"/>
    <mergeCell ref="F420:G420"/>
    <mergeCell ref="H420:I420"/>
    <mergeCell ref="J420:N420"/>
    <mergeCell ref="B392:N394"/>
    <mergeCell ref="B397:N399"/>
    <mergeCell ref="L402:M402"/>
    <mergeCell ref="B412:N414"/>
    <mergeCell ref="D418:E418"/>
    <mergeCell ref="F418:G418"/>
    <mergeCell ref="H418:I418"/>
    <mergeCell ref="J418:N418"/>
    <mergeCell ref="E366:N368"/>
    <mergeCell ref="D372:M372"/>
    <mergeCell ref="B375:N375"/>
    <mergeCell ref="B380:D380"/>
    <mergeCell ref="B381:D381"/>
    <mergeCell ref="B385:N387"/>
    <mergeCell ref="B351:C351"/>
    <mergeCell ref="D351:E351"/>
    <mergeCell ref="F351:G351"/>
    <mergeCell ref="H351:I351"/>
    <mergeCell ref="J351:N351"/>
    <mergeCell ref="B364:J364"/>
    <mergeCell ref="B349:C349"/>
    <mergeCell ref="D349:E349"/>
    <mergeCell ref="F349:G349"/>
    <mergeCell ref="H349:I349"/>
    <mergeCell ref="J349:N349"/>
    <mergeCell ref="B350:C350"/>
    <mergeCell ref="D350:E350"/>
    <mergeCell ref="F350:G350"/>
    <mergeCell ref="H350:I350"/>
    <mergeCell ref="J350:N350"/>
    <mergeCell ref="B322:N324"/>
    <mergeCell ref="B327:N329"/>
    <mergeCell ref="L332:M332"/>
    <mergeCell ref="B342:N344"/>
    <mergeCell ref="D348:E348"/>
    <mergeCell ref="F348:G348"/>
    <mergeCell ref="H348:I348"/>
    <mergeCell ref="J348:N348"/>
    <mergeCell ref="E297:N299"/>
    <mergeCell ref="D303:M303"/>
    <mergeCell ref="B306:N306"/>
    <mergeCell ref="B310:D310"/>
    <mergeCell ref="B311:D311"/>
    <mergeCell ref="B315:N317"/>
    <mergeCell ref="B282:C282"/>
    <mergeCell ref="D282:E282"/>
    <mergeCell ref="F282:G282"/>
    <mergeCell ref="H282:I282"/>
    <mergeCell ref="J282:N282"/>
    <mergeCell ref="B295:J295"/>
    <mergeCell ref="B280:C280"/>
    <mergeCell ref="D280:E280"/>
    <mergeCell ref="F280:G280"/>
    <mergeCell ref="H280:I280"/>
    <mergeCell ref="J280:N280"/>
    <mergeCell ref="B281:C281"/>
    <mergeCell ref="D281:E281"/>
    <mergeCell ref="F281:G281"/>
    <mergeCell ref="H281:I281"/>
    <mergeCell ref="J281:N281"/>
    <mergeCell ref="B253:N255"/>
    <mergeCell ref="B258:N260"/>
    <mergeCell ref="L263:M263"/>
    <mergeCell ref="B273:N275"/>
    <mergeCell ref="D279:E279"/>
    <mergeCell ref="F279:G279"/>
    <mergeCell ref="H279:I279"/>
    <mergeCell ref="J279:N279"/>
    <mergeCell ref="E228:N230"/>
    <mergeCell ref="D234:M234"/>
    <mergeCell ref="B237:N237"/>
    <mergeCell ref="B241:D241"/>
    <mergeCell ref="B242:D242"/>
    <mergeCell ref="B246:N248"/>
    <mergeCell ref="B213:C213"/>
    <mergeCell ref="D213:E213"/>
    <mergeCell ref="F213:G213"/>
    <mergeCell ref="H213:I213"/>
    <mergeCell ref="J213:N213"/>
    <mergeCell ref="B226:J226"/>
    <mergeCell ref="B211:C211"/>
    <mergeCell ref="D211:E211"/>
    <mergeCell ref="F211:G211"/>
    <mergeCell ref="H211:I211"/>
    <mergeCell ref="J211:N211"/>
    <mergeCell ref="B212:C212"/>
    <mergeCell ref="D212:E212"/>
    <mergeCell ref="F212:G212"/>
    <mergeCell ref="H212:I212"/>
    <mergeCell ref="J212:N212"/>
    <mergeCell ref="B184:N186"/>
    <mergeCell ref="B189:N191"/>
    <mergeCell ref="L194:M194"/>
    <mergeCell ref="B204:N206"/>
    <mergeCell ref="D210:E210"/>
    <mergeCell ref="F210:G210"/>
    <mergeCell ref="H210:I210"/>
    <mergeCell ref="J210:N210"/>
    <mergeCell ref="E159:N161"/>
    <mergeCell ref="D165:M165"/>
    <mergeCell ref="B168:N168"/>
    <mergeCell ref="B172:D172"/>
    <mergeCell ref="B173:D173"/>
    <mergeCell ref="B177:N179"/>
    <mergeCell ref="B144:C144"/>
    <mergeCell ref="D144:E144"/>
    <mergeCell ref="F144:G144"/>
    <mergeCell ref="H144:I144"/>
    <mergeCell ref="J144:N144"/>
    <mergeCell ref="B157:J157"/>
    <mergeCell ref="B142:C142"/>
    <mergeCell ref="D142:E142"/>
    <mergeCell ref="F142:G142"/>
    <mergeCell ref="H142:I142"/>
    <mergeCell ref="J142:N142"/>
    <mergeCell ref="B143:C143"/>
    <mergeCell ref="D143:E143"/>
    <mergeCell ref="F143:G143"/>
    <mergeCell ref="H143:I143"/>
    <mergeCell ref="J143:N143"/>
    <mergeCell ref="B120:N122"/>
    <mergeCell ref="L125:M125"/>
    <mergeCell ref="B135:N137"/>
    <mergeCell ref="D141:E141"/>
    <mergeCell ref="F141:G141"/>
    <mergeCell ref="H141:I141"/>
    <mergeCell ref="J141:N141"/>
    <mergeCell ref="D96:M96"/>
    <mergeCell ref="B99:N99"/>
    <mergeCell ref="B103:D103"/>
    <mergeCell ref="B104:D104"/>
    <mergeCell ref="B108:N110"/>
    <mergeCell ref="B115:N117"/>
    <mergeCell ref="A84:B85"/>
    <mergeCell ref="C84:M86"/>
    <mergeCell ref="E88:M88"/>
    <mergeCell ref="E90:F90"/>
    <mergeCell ref="H90:I90"/>
    <mergeCell ref="A93:N93"/>
    <mergeCell ref="J66:O66"/>
    <mergeCell ref="K69:O69"/>
    <mergeCell ref="K72:O72"/>
    <mergeCell ref="A76:N76"/>
    <mergeCell ref="A78:B78"/>
    <mergeCell ref="C78:M80"/>
    <mergeCell ref="B41:M43"/>
    <mergeCell ref="B52:M53"/>
    <mergeCell ref="B58:D58"/>
    <mergeCell ref="J58:O58"/>
    <mergeCell ref="J60:O60"/>
    <mergeCell ref="J63:O63"/>
    <mergeCell ref="B24:C24"/>
    <mergeCell ref="G24:J24"/>
    <mergeCell ref="A27:N27"/>
    <mergeCell ref="B29:C29"/>
    <mergeCell ref="B32:M34"/>
    <mergeCell ref="A37:N37"/>
    <mergeCell ref="A12:B12"/>
    <mergeCell ref="D14:M14"/>
    <mergeCell ref="A18:N18"/>
    <mergeCell ref="B20:D20"/>
    <mergeCell ref="G20:J20"/>
    <mergeCell ref="B22:J22"/>
    <mergeCell ref="A1:N1"/>
    <mergeCell ref="A2:N2"/>
    <mergeCell ref="A3:N3"/>
    <mergeCell ref="A8:B8"/>
    <mergeCell ref="D8:F8"/>
    <mergeCell ref="D10:M10"/>
  </mergeCells>
  <dataValidations count="5">
    <dataValidation type="list" allowBlank="1" showInputMessage="1" showErrorMessage="1" sqref="E583 E592">
      <formula1>"Salarié(s),Mis à disposition, Voloantaire(s), Bénévole(s), /"</formula1>
    </dataValidation>
    <dataValidation type="list" allowBlank="1" showInputMessage="1" showErrorMessage="1" sqref="L50 F50 C101 F62 H50 H62 C170 C239 C308 C378 C448 C518">
      <formula1>"OUI,NON,/"</formula1>
    </dataValidation>
    <dataValidation type="list" allowBlank="1" showInputMessage="1" showErrorMessage="1" sqref="B29:C29">
      <formula1>"terminé, toujours en cours,reporté, annulé"</formula1>
    </dataValidation>
    <dataValidation type="list" allowBlank="1" showInputMessage="1" showErrorMessage="1" sqref="E39 G627 G82 H636 D583 D592 E615 C48:N48 I607:I612 E66 E72 E63 E69 E60 E58">
      <formula1>"OUI,NON"</formula1>
    </dataValidation>
    <dataValidation type="list" allowBlank="1" showInputMessage="1" showErrorMessage="1" sqref="F58 F60 F63 F66 F69 F72">
      <formula1>"Oui,Non"</formula1>
    </dataValidation>
  </dataValidations>
  <pageMargins left="0.7" right="0.7" top="0.75" bottom="0.75" header="0.3" footer="0.3"/>
  <pageSetup paperSize="9" scale="41"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0"/>
  <sheetViews>
    <sheetView showGridLines="0" zoomScale="80" zoomScaleNormal="80" workbookViewId="0">
      <selection activeCell="A667" activeCellId="8" sqref="O612 G627 D629:M631 H636 D638:M640 E642:M644 B662:F662 G662:K662 A667:N669"/>
    </sheetView>
  </sheetViews>
  <sheetFormatPr baseColWidth="10" defaultRowHeight="12.75" x14ac:dyDescent="0.2"/>
  <cols>
    <col min="1" max="1" width="14.85546875" style="237" customWidth="1"/>
    <col min="2" max="2" width="17.140625" style="237" customWidth="1"/>
    <col min="3" max="3" width="19" style="237" customWidth="1"/>
    <col min="4" max="4" width="17.85546875" style="237" customWidth="1"/>
    <col min="5" max="5" width="16.28515625" style="237" customWidth="1"/>
    <col min="6" max="6" width="17.42578125" style="237" customWidth="1"/>
    <col min="7" max="7" width="18.42578125" style="237" customWidth="1"/>
    <col min="8" max="8" width="16.140625" style="237" customWidth="1"/>
    <col min="9" max="9" width="24.85546875" style="237" customWidth="1"/>
    <col min="10" max="10" width="15.28515625" style="237" customWidth="1"/>
    <col min="11" max="11" width="11.42578125" style="237"/>
    <col min="12" max="12" width="14" style="237" customWidth="1"/>
    <col min="13" max="13" width="12.85546875" style="237" customWidth="1"/>
    <col min="14" max="14" width="15.28515625" style="237" customWidth="1"/>
    <col min="15" max="16384" width="11.42578125" style="237"/>
  </cols>
  <sheetData>
    <row r="1" spans="1:14" ht="34.5" customHeight="1" x14ac:dyDescent="0.2">
      <c r="A1" s="650" t="s">
        <v>804</v>
      </c>
      <c r="B1" s="651"/>
      <c r="C1" s="651"/>
      <c r="D1" s="651"/>
      <c r="E1" s="651"/>
      <c r="F1" s="651"/>
      <c r="G1" s="651"/>
      <c r="H1" s="651"/>
      <c r="I1" s="651"/>
      <c r="J1" s="651"/>
      <c r="K1" s="651"/>
      <c r="L1" s="651"/>
      <c r="M1" s="651"/>
      <c r="N1" s="652"/>
    </row>
    <row r="2" spans="1:14" ht="21.75" customHeight="1" x14ac:dyDescent="0.2">
      <c r="A2" s="653"/>
      <c r="B2" s="654"/>
      <c r="C2" s="654"/>
      <c r="D2" s="654"/>
      <c r="E2" s="654"/>
      <c r="F2" s="654"/>
      <c r="G2" s="654"/>
      <c r="H2" s="654"/>
      <c r="I2" s="654"/>
      <c r="J2" s="654"/>
      <c r="K2" s="654"/>
      <c r="L2" s="654"/>
      <c r="M2" s="654"/>
      <c r="N2" s="655"/>
    </row>
    <row r="3" spans="1:14" ht="21.75" customHeight="1" x14ac:dyDescent="0.2">
      <c r="A3" s="759" t="s">
        <v>430</v>
      </c>
      <c r="B3" s="759"/>
      <c r="C3" s="759"/>
      <c r="D3" s="759"/>
      <c r="E3" s="759"/>
      <c r="F3" s="759"/>
      <c r="G3" s="759"/>
      <c r="H3" s="759"/>
      <c r="I3" s="759"/>
      <c r="J3" s="759"/>
      <c r="K3" s="759"/>
      <c r="L3" s="759"/>
      <c r="M3" s="759"/>
      <c r="N3" s="759"/>
    </row>
    <row r="4" spans="1:14" ht="21.75" customHeight="1" x14ac:dyDescent="0.2">
      <c r="A4" s="388" t="s">
        <v>432</v>
      </c>
      <c r="B4" s="388"/>
      <c r="C4" s="388"/>
      <c r="D4" s="388"/>
      <c r="E4" s="388"/>
      <c r="F4" s="388"/>
      <c r="G4" s="388"/>
      <c r="H4" s="388"/>
      <c r="I4" s="388"/>
      <c r="J4" s="388"/>
      <c r="K4" s="388"/>
      <c r="L4" s="388"/>
      <c r="M4" s="388"/>
      <c r="N4" s="388"/>
    </row>
    <row r="5" spans="1:14" ht="21.75" customHeight="1" x14ac:dyDescent="0.2">
      <c r="A5" s="389"/>
      <c r="B5" s="389"/>
      <c r="C5" s="389"/>
      <c r="D5" s="389"/>
      <c r="E5" s="389"/>
      <c r="F5" s="389"/>
      <c r="G5" s="389"/>
      <c r="H5" s="389"/>
      <c r="I5" s="389"/>
      <c r="J5" s="389"/>
      <c r="K5" s="389"/>
      <c r="L5" s="389"/>
      <c r="M5" s="389"/>
      <c r="N5" s="389"/>
    </row>
    <row r="6" spans="1:14" ht="21.75" customHeight="1" x14ac:dyDescent="0.2">
      <c r="A6" s="238"/>
      <c r="B6" s="238"/>
      <c r="C6" s="238"/>
      <c r="D6" s="238"/>
      <c r="E6" s="238"/>
      <c r="F6" s="238"/>
      <c r="G6" s="238"/>
      <c r="H6" s="238"/>
      <c r="I6" s="238"/>
      <c r="J6" s="238"/>
      <c r="K6" s="238"/>
      <c r="L6" s="238"/>
      <c r="M6" s="238"/>
      <c r="N6" s="238"/>
    </row>
    <row r="7" spans="1:14" s="239" customFormat="1" ht="9.9499999999999993" customHeight="1" x14ac:dyDescent="0.2">
      <c r="A7" s="238"/>
      <c r="B7" s="238"/>
      <c r="C7" s="238"/>
      <c r="D7" s="238"/>
      <c r="E7" s="238"/>
      <c r="F7" s="238"/>
      <c r="G7" s="238"/>
      <c r="H7" s="238"/>
      <c r="I7" s="238"/>
      <c r="J7" s="238"/>
      <c r="K7" s="238"/>
      <c r="L7" s="238"/>
      <c r="M7" s="238"/>
      <c r="N7" s="238"/>
    </row>
    <row r="8" spans="1:14" s="239" customFormat="1" ht="20.100000000000001" customHeight="1" x14ac:dyDescent="0.25">
      <c r="A8" s="660" t="s">
        <v>1</v>
      </c>
      <c r="B8" s="660"/>
      <c r="D8" s="756" t="str">
        <f>IF('Fiche 3-1'!E5&lt;&gt;"",'Fiche 3-1'!E5,"")</f>
        <v/>
      </c>
      <c r="E8" s="756"/>
      <c r="F8" s="756"/>
      <c r="G8" s="243"/>
      <c r="H8" s="390"/>
      <c r="I8" s="243"/>
      <c r="J8" s="243"/>
      <c r="K8" s="243"/>
      <c r="L8" s="243"/>
      <c r="M8" s="243"/>
      <c r="N8" s="243"/>
    </row>
    <row r="9" spans="1:14" ht="9.9499999999999993" customHeight="1" x14ac:dyDescent="0.2">
      <c r="A9" s="244"/>
      <c r="B9" s="244"/>
      <c r="D9" s="245"/>
      <c r="E9" s="245"/>
      <c r="F9" s="245"/>
      <c r="G9" s="245"/>
      <c r="H9" s="245"/>
      <c r="I9" s="245"/>
      <c r="J9" s="245"/>
      <c r="K9" s="245"/>
      <c r="L9" s="245"/>
      <c r="M9" s="245"/>
      <c r="N9" s="245"/>
    </row>
    <row r="10" spans="1:14" ht="20.100000000000001" customHeight="1" x14ac:dyDescent="0.2">
      <c r="A10" s="246" t="s">
        <v>45</v>
      </c>
      <c r="B10" s="244"/>
      <c r="D10" s="771" t="str">
        <f>IF('Fiche 3-1'!E7&lt;&gt;"",'Fiche 3-1'!E7,"")</f>
        <v/>
      </c>
      <c r="E10" s="772"/>
      <c r="F10" s="772"/>
      <c r="G10" s="772"/>
      <c r="H10" s="772"/>
      <c r="I10" s="772"/>
      <c r="J10" s="772"/>
      <c r="K10" s="772"/>
      <c r="L10" s="772"/>
      <c r="M10" s="773"/>
      <c r="N10" s="308"/>
    </row>
    <row r="11" spans="1:14" ht="9.9499999999999993" customHeight="1" x14ac:dyDescent="0.2">
      <c r="A11" s="246"/>
      <c r="B11" s="244"/>
      <c r="D11" s="249"/>
      <c r="E11" s="249"/>
      <c r="F11" s="249"/>
      <c r="G11" s="249"/>
      <c r="H11" s="249"/>
      <c r="I11" s="249"/>
      <c r="J11" s="249"/>
      <c r="K11" s="249"/>
      <c r="L11" s="249"/>
      <c r="M11" s="249"/>
      <c r="N11" s="278"/>
    </row>
    <row r="12" spans="1:14" ht="20.100000000000001" customHeight="1" x14ac:dyDescent="0.2">
      <c r="A12" s="660" t="s">
        <v>237</v>
      </c>
      <c r="B12" s="660"/>
      <c r="D12" s="391" t="str">
        <f>IF('Fiche 3-1'!D25&lt;&gt;"",'Fiche 3-1'!D25,"")</f>
        <v/>
      </c>
      <c r="E12" s="249"/>
      <c r="F12" s="249"/>
      <c r="G12" s="249"/>
      <c r="H12" s="249"/>
      <c r="I12" s="249"/>
      <c r="J12" s="249"/>
      <c r="K12" s="249"/>
      <c r="L12" s="249"/>
      <c r="M12" s="249"/>
      <c r="N12" s="278"/>
    </row>
    <row r="13" spans="1:14" ht="9.9499999999999993" customHeight="1" x14ac:dyDescent="0.2">
      <c r="A13" s="246"/>
      <c r="B13" s="244"/>
      <c r="D13" s="249"/>
      <c r="E13" s="249"/>
      <c r="F13" s="249"/>
      <c r="G13" s="249"/>
      <c r="H13" s="249"/>
      <c r="I13" s="249"/>
      <c r="J13" s="249"/>
      <c r="K13" s="249"/>
      <c r="L13" s="249"/>
      <c r="M13" s="249"/>
      <c r="N13" s="278"/>
    </row>
    <row r="14" spans="1:14" ht="20.100000000000001" customHeight="1" x14ac:dyDescent="0.2">
      <c r="A14" s="246" t="s">
        <v>53</v>
      </c>
      <c r="B14" s="244"/>
      <c r="D14" s="827" t="str">
        <f>IF('Fiche 3-1'!D28&lt;&gt;"",'Fiche 3-1'!D28,"")</f>
        <v/>
      </c>
      <c r="E14" s="828"/>
      <c r="F14" s="828"/>
      <c r="G14" s="828"/>
      <c r="H14" s="828"/>
      <c r="I14" s="828"/>
      <c r="J14" s="828"/>
      <c r="K14" s="828"/>
      <c r="L14" s="828"/>
      <c r="M14" s="829"/>
      <c r="N14" s="392"/>
    </row>
    <row r="15" spans="1:14" ht="9.9499999999999993" customHeight="1" x14ac:dyDescent="0.2">
      <c r="A15" s="246"/>
      <c r="B15" s="244"/>
      <c r="D15" s="249"/>
      <c r="E15" s="249"/>
      <c r="F15" s="249"/>
      <c r="G15" s="249"/>
      <c r="H15" s="249"/>
      <c r="I15" s="249"/>
      <c r="J15" s="249"/>
      <c r="K15" s="249"/>
      <c r="L15" s="249"/>
      <c r="M15" s="249"/>
      <c r="N15" s="249"/>
    </row>
    <row r="16" spans="1:14" ht="9.9499999999999993" customHeight="1" x14ac:dyDescent="0.2">
      <c r="A16" s="246"/>
      <c r="B16" s="244"/>
      <c r="D16" s="249"/>
      <c r="E16" s="249"/>
      <c r="F16" s="249"/>
      <c r="G16" s="249"/>
      <c r="H16" s="249"/>
      <c r="I16" s="249"/>
      <c r="J16" s="249"/>
      <c r="K16" s="249"/>
      <c r="L16" s="249"/>
      <c r="M16" s="249"/>
      <c r="N16" s="249"/>
    </row>
    <row r="17" spans="1:15" ht="9.9499999999999993" customHeight="1" x14ac:dyDescent="0.2">
      <c r="A17" s="252"/>
      <c r="B17" s="252"/>
      <c r="C17" s="252"/>
      <c r="D17" s="252"/>
      <c r="E17" s="252"/>
      <c r="F17" s="252"/>
      <c r="G17" s="252"/>
      <c r="H17" s="252"/>
      <c r="I17" s="252"/>
      <c r="J17" s="252"/>
      <c r="K17" s="252"/>
      <c r="L17" s="252"/>
      <c r="M17" s="252"/>
      <c r="N17" s="252"/>
      <c r="O17" s="252"/>
    </row>
    <row r="18" spans="1:15" ht="15.95" customHeight="1" x14ac:dyDescent="0.2">
      <c r="A18" s="624" t="s">
        <v>261</v>
      </c>
      <c r="B18" s="624"/>
      <c r="C18" s="624"/>
      <c r="D18" s="624"/>
      <c r="E18" s="624"/>
      <c r="F18" s="624"/>
      <c r="G18" s="624"/>
      <c r="H18" s="624"/>
      <c r="I18" s="624"/>
      <c r="J18" s="624"/>
      <c r="K18" s="624"/>
      <c r="L18" s="624"/>
      <c r="M18" s="624"/>
      <c r="N18" s="624"/>
      <c r="O18" s="252"/>
    </row>
    <row r="19" spans="1:15" ht="9.9499999999999993" customHeight="1" thickBot="1" x14ac:dyDescent="0.25">
      <c r="A19" s="252"/>
      <c r="B19" s="252"/>
      <c r="C19" s="252"/>
      <c r="D19" s="252"/>
      <c r="E19" s="252"/>
      <c r="F19" s="252"/>
      <c r="G19" s="252"/>
      <c r="H19" s="252"/>
      <c r="I19" s="252"/>
      <c r="J19" s="252"/>
      <c r="K19" s="252"/>
      <c r="L19" s="252"/>
      <c r="M19" s="252"/>
      <c r="N19" s="252"/>
      <c r="O19" s="252"/>
    </row>
    <row r="20" spans="1:15" ht="20.100000000000001" customHeight="1" thickTop="1" thickBot="1" x14ac:dyDescent="0.25">
      <c r="A20" s="246" t="s">
        <v>2</v>
      </c>
      <c r="B20" s="785"/>
      <c r="C20" s="786"/>
      <c r="D20" s="787"/>
      <c r="F20" s="246" t="s">
        <v>3</v>
      </c>
      <c r="G20" s="785"/>
      <c r="H20" s="786"/>
      <c r="I20" s="786"/>
      <c r="J20" s="787"/>
    </row>
    <row r="21" spans="1:15" ht="9.9499999999999993" customHeight="1" thickTop="1" thickBot="1" x14ac:dyDescent="0.25">
      <c r="A21" s="244"/>
    </row>
    <row r="22" spans="1:15" ht="20.100000000000001" customHeight="1" thickTop="1" thickBot="1" x14ac:dyDescent="0.25">
      <c r="A22" s="246" t="s">
        <v>4</v>
      </c>
      <c r="B22" s="785"/>
      <c r="C22" s="786"/>
      <c r="D22" s="786"/>
      <c r="E22" s="786"/>
      <c r="F22" s="786"/>
      <c r="G22" s="786"/>
      <c r="H22" s="786"/>
      <c r="I22" s="786"/>
      <c r="J22" s="787"/>
    </row>
    <row r="23" spans="1:15" ht="9.9499999999999993" customHeight="1" thickTop="1" thickBot="1" x14ac:dyDescent="0.25">
      <c r="A23" s="244"/>
    </row>
    <row r="24" spans="1:15" ht="20.100000000000001" customHeight="1" thickTop="1" thickBot="1" x14ac:dyDescent="0.25">
      <c r="A24" s="246" t="s">
        <v>5</v>
      </c>
      <c r="B24" s="788"/>
      <c r="C24" s="789"/>
      <c r="F24" s="246" t="s">
        <v>254</v>
      </c>
      <c r="G24" s="578" t="s">
        <v>255</v>
      </c>
      <c r="H24" s="579"/>
      <c r="I24" s="579"/>
      <c r="J24" s="580"/>
    </row>
    <row r="25" spans="1:15" ht="9.9499999999999993" customHeight="1" thickTop="1" x14ac:dyDescent="0.2">
      <c r="A25" s="252"/>
      <c r="B25" s="252"/>
      <c r="C25" s="252"/>
      <c r="D25" s="252"/>
      <c r="E25" s="252"/>
      <c r="F25" s="252"/>
      <c r="G25" s="252"/>
      <c r="H25" s="252"/>
      <c r="I25" s="252"/>
      <c r="J25" s="252"/>
      <c r="K25" s="252"/>
      <c r="L25" s="252"/>
      <c r="M25" s="252"/>
      <c r="N25" s="252"/>
      <c r="O25" s="252"/>
    </row>
    <row r="26" spans="1:15" ht="9.9499999999999993" customHeight="1" x14ac:dyDescent="0.2">
      <c r="A26" s="252"/>
      <c r="B26" s="252"/>
      <c r="C26" s="252"/>
      <c r="D26" s="252"/>
      <c r="E26" s="252"/>
      <c r="F26" s="252"/>
      <c r="G26" s="252"/>
      <c r="H26" s="252"/>
      <c r="I26" s="252"/>
      <c r="J26" s="252"/>
      <c r="K26" s="252"/>
      <c r="L26" s="252"/>
      <c r="M26" s="252"/>
      <c r="N26" s="252"/>
      <c r="O26" s="252"/>
    </row>
    <row r="27" spans="1:15" ht="21.75" customHeight="1" x14ac:dyDescent="0.2">
      <c r="A27" s="624" t="s">
        <v>191</v>
      </c>
      <c r="B27" s="624"/>
      <c r="C27" s="624"/>
      <c r="D27" s="624"/>
      <c r="E27" s="624"/>
      <c r="F27" s="624"/>
      <c r="G27" s="624"/>
      <c r="H27" s="624"/>
      <c r="I27" s="624"/>
      <c r="J27" s="624"/>
      <c r="K27" s="624"/>
      <c r="L27" s="624"/>
      <c r="M27" s="624"/>
      <c r="N27" s="624"/>
      <c r="O27" s="252"/>
    </row>
    <row r="28" spans="1:15" ht="9.9499999999999993" customHeight="1" thickBot="1" x14ac:dyDescent="0.25">
      <c r="A28" s="252"/>
      <c r="B28" s="252"/>
      <c r="C28" s="252"/>
      <c r="D28" s="252"/>
      <c r="E28" s="252"/>
      <c r="F28" s="252"/>
      <c r="G28" s="252"/>
      <c r="H28" s="252"/>
      <c r="I28" s="252"/>
      <c r="J28" s="252"/>
      <c r="K28" s="252"/>
      <c r="L28" s="252"/>
      <c r="M28" s="252"/>
      <c r="N28" s="252"/>
      <c r="O28" s="252"/>
    </row>
    <row r="29" spans="1:15" ht="20.100000000000001" customHeight="1" thickTop="1" thickBot="1" x14ac:dyDescent="0.3">
      <c r="A29" s="393" t="s">
        <v>234</v>
      </c>
      <c r="B29" s="760"/>
      <c r="C29" s="761"/>
      <c r="D29" s="252"/>
      <c r="E29" s="252"/>
      <c r="F29" s="252"/>
      <c r="G29" s="252"/>
      <c r="H29" s="252"/>
      <c r="I29" s="252"/>
      <c r="J29" s="252"/>
      <c r="K29" s="252"/>
      <c r="L29" s="252"/>
      <c r="M29" s="252"/>
      <c r="N29" s="252"/>
      <c r="O29" s="252"/>
    </row>
    <row r="30" spans="1:15" ht="9.9499999999999993" customHeight="1" thickTop="1" x14ac:dyDescent="0.2">
      <c r="A30" s="252"/>
      <c r="B30" s="252"/>
      <c r="C30" s="252"/>
      <c r="D30" s="252"/>
      <c r="E30" s="252"/>
      <c r="F30" s="252"/>
      <c r="G30" s="252"/>
      <c r="H30" s="252"/>
      <c r="I30" s="252"/>
      <c r="J30" s="252"/>
      <c r="K30" s="252"/>
      <c r="L30" s="252"/>
      <c r="M30" s="252"/>
      <c r="N30" s="252"/>
      <c r="O30" s="252"/>
    </row>
    <row r="31" spans="1:15" s="393" customFormat="1" ht="20.100000000000001" customHeight="1" thickBot="1" x14ac:dyDescent="0.3">
      <c r="A31" s="262" t="s">
        <v>235</v>
      </c>
    </row>
    <row r="32" spans="1:15" ht="50.1" customHeight="1" thickTop="1" x14ac:dyDescent="0.2">
      <c r="A32" s="252"/>
      <c r="B32" s="762"/>
      <c r="C32" s="763"/>
      <c r="D32" s="763"/>
      <c r="E32" s="763"/>
      <c r="F32" s="763"/>
      <c r="G32" s="763"/>
      <c r="H32" s="763"/>
      <c r="I32" s="763"/>
      <c r="J32" s="763"/>
      <c r="K32" s="763"/>
      <c r="L32" s="763"/>
      <c r="M32" s="764"/>
      <c r="N32" s="394"/>
      <c r="O32" s="252"/>
    </row>
    <row r="33" spans="1:15" ht="50.1" customHeight="1" x14ac:dyDescent="0.2">
      <c r="A33" s="252"/>
      <c r="B33" s="765"/>
      <c r="C33" s="766"/>
      <c r="D33" s="766"/>
      <c r="E33" s="766"/>
      <c r="F33" s="766"/>
      <c r="G33" s="766"/>
      <c r="H33" s="766"/>
      <c r="I33" s="766"/>
      <c r="J33" s="766"/>
      <c r="K33" s="766"/>
      <c r="L33" s="766"/>
      <c r="M33" s="767"/>
      <c r="N33" s="394"/>
      <c r="O33" s="252"/>
    </row>
    <row r="34" spans="1:15" ht="50.1" customHeight="1" thickBot="1" x14ac:dyDescent="0.25">
      <c r="A34" s="252"/>
      <c r="B34" s="768"/>
      <c r="C34" s="769"/>
      <c r="D34" s="769"/>
      <c r="E34" s="769"/>
      <c r="F34" s="769"/>
      <c r="G34" s="769"/>
      <c r="H34" s="769"/>
      <c r="I34" s="769"/>
      <c r="J34" s="769"/>
      <c r="K34" s="769"/>
      <c r="L34" s="769"/>
      <c r="M34" s="770"/>
      <c r="N34" s="394"/>
      <c r="O34" s="252"/>
    </row>
    <row r="35" spans="1:15" ht="9.9499999999999993" customHeight="1" thickTop="1" x14ac:dyDescent="0.2">
      <c r="A35" s="252"/>
      <c r="B35" s="252"/>
      <c r="C35" s="252"/>
      <c r="D35" s="252"/>
      <c r="E35" s="252"/>
      <c r="F35" s="252"/>
      <c r="G35" s="252"/>
      <c r="H35" s="252"/>
      <c r="I35" s="252"/>
      <c r="J35" s="252"/>
      <c r="K35" s="252"/>
      <c r="L35" s="252"/>
      <c r="M35" s="252"/>
      <c r="N35" s="252"/>
      <c r="O35" s="252"/>
    </row>
    <row r="36" spans="1:15" ht="9.9499999999999993" customHeight="1" x14ac:dyDescent="0.2">
      <c r="A36" s="252"/>
      <c r="B36" s="252"/>
      <c r="C36" s="252"/>
      <c r="D36" s="252"/>
      <c r="E36" s="252"/>
      <c r="F36" s="252"/>
      <c r="G36" s="252"/>
      <c r="H36" s="252"/>
      <c r="I36" s="252"/>
      <c r="J36" s="252"/>
      <c r="K36" s="252"/>
      <c r="L36" s="252"/>
      <c r="M36" s="252"/>
      <c r="N36" s="252"/>
      <c r="O36" s="252"/>
    </row>
    <row r="37" spans="1:15" ht="15.95" customHeight="1" x14ac:dyDescent="0.2">
      <c r="A37" s="624" t="s">
        <v>192</v>
      </c>
      <c r="B37" s="624"/>
      <c r="C37" s="624"/>
      <c r="D37" s="624"/>
      <c r="E37" s="624"/>
      <c r="F37" s="624"/>
      <c r="G37" s="624"/>
      <c r="H37" s="624"/>
      <c r="I37" s="624"/>
      <c r="J37" s="624"/>
      <c r="K37" s="624"/>
      <c r="L37" s="624"/>
      <c r="M37" s="624"/>
      <c r="N37" s="624"/>
      <c r="O37" s="252"/>
    </row>
    <row r="38" spans="1:15" ht="9.9499999999999993" customHeight="1" thickBot="1" x14ac:dyDescent="0.25">
      <c r="A38" s="252"/>
      <c r="B38" s="252"/>
      <c r="C38" s="252"/>
      <c r="D38" s="252"/>
      <c r="E38" s="252"/>
      <c r="F38" s="252"/>
      <c r="G38" s="252"/>
      <c r="H38" s="252"/>
      <c r="I38" s="252"/>
      <c r="J38" s="252"/>
      <c r="K38" s="252"/>
      <c r="L38" s="252"/>
      <c r="M38" s="252"/>
      <c r="N38" s="252"/>
      <c r="O38" s="252"/>
    </row>
    <row r="39" spans="1:15" s="262" customFormat="1" ht="20.100000000000001" customHeight="1" thickTop="1" thickBot="1" x14ac:dyDescent="0.25">
      <c r="A39" s="262" t="s">
        <v>303</v>
      </c>
      <c r="E39" s="17"/>
    </row>
    <row r="40" spans="1:15" ht="9.9499999999999993" customHeight="1" thickTop="1" thickBot="1" x14ac:dyDescent="0.25">
      <c r="A40" s="252"/>
      <c r="B40" s="252"/>
      <c r="C40" s="252"/>
      <c r="D40" s="252"/>
      <c r="E40" s="252"/>
      <c r="F40" s="252"/>
      <c r="G40" s="252"/>
      <c r="H40" s="252"/>
      <c r="I40" s="252"/>
      <c r="J40" s="252"/>
      <c r="K40" s="252"/>
      <c r="L40" s="252"/>
      <c r="M40" s="252"/>
      <c r="N40" s="252"/>
      <c r="O40" s="252"/>
    </row>
    <row r="41" spans="1:15" ht="20.100000000000001" customHeight="1" thickTop="1" x14ac:dyDescent="0.2">
      <c r="A41" s="262" t="s">
        <v>193</v>
      </c>
      <c r="B41" s="762"/>
      <c r="C41" s="763"/>
      <c r="D41" s="763"/>
      <c r="E41" s="763"/>
      <c r="F41" s="763"/>
      <c r="G41" s="763"/>
      <c r="H41" s="763"/>
      <c r="I41" s="763"/>
      <c r="J41" s="763"/>
      <c r="K41" s="763"/>
      <c r="L41" s="763"/>
      <c r="M41" s="764"/>
      <c r="N41" s="252"/>
      <c r="O41" s="252"/>
    </row>
    <row r="42" spans="1:15" ht="20.100000000000001" customHeight="1" x14ac:dyDescent="0.2">
      <c r="A42" s="252"/>
      <c r="B42" s="765"/>
      <c r="C42" s="766"/>
      <c r="D42" s="766"/>
      <c r="E42" s="766"/>
      <c r="F42" s="766"/>
      <c r="G42" s="766"/>
      <c r="H42" s="766"/>
      <c r="I42" s="766"/>
      <c r="J42" s="766"/>
      <c r="K42" s="766"/>
      <c r="L42" s="766"/>
      <c r="M42" s="767"/>
      <c r="N42" s="252"/>
      <c r="O42" s="252"/>
    </row>
    <row r="43" spans="1:15" ht="20.100000000000001" customHeight="1" thickBot="1" x14ac:dyDescent="0.25">
      <c r="A43" s="252"/>
      <c r="B43" s="768"/>
      <c r="C43" s="769"/>
      <c r="D43" s="769"/>
      <c r="E43" s="769"/>
      <c r="F43" s="769"/>
      <c r="G43" s="769"/>
      <c r="H43" s="769"/>
      <c r="I43" s="769"/>
      <c r="J43" s="769"/>
      <c r="K43" s="769"/>
      <c r="L43" s="769"/>
      <c r="M43" s="770"/>
      <c r="N43" s="252"/>
      <c r="O43" s="252"/>
    </row>
    <row r="44" spans="1:15" ht="9.9499999999999993" customHeight="1" thickTop="1" x14ac:dyDescent="0.2">
      <c r="A44" s="395" t="s">
        <v>236</v>
      </c>
      <c r="B44" s="252"/>
      <c r="C44" s="252"/>
      <c r="D44" s="252"/>
      <c r="E44" s="252"/>
      <c r="F44" s="252"/>
      <c r="G44" s="252"/>
      <c r="H44" s="252"/>
      <c r="I44" s="252"/>
      <c r="J44" s="252"/>
      <c r="K44" s="252"/>
      <c r="L44" s="252"/>
      <c r="M44" s="252"/>
      <c r="N44" s="252"/>
      <c r="O44" s="252"/>
    </row>
    <row r="45" spans="1:15" s="255" customFormat="1" ht="9.9499999999999993" customHeight="1" x14ac:dyDescent="0.25">
      <c r="A45" s="256"/>
      <c r="C45" s="257"/>
      <c r="E45" s="258"/>
      <c r="F45" s="258"/>
      <c r="H45" s="259"/>
      <c r="I45" s="259"/>
      <c r="J45" s="259"/>
    </row>
    <row r="46" spans="1:15" ht="20.100000000000001" customHeight="1" x14ac:dyDescent="0.2">
      <c r="A46" s="246" t="s">
        <v>506</v>
      </c>
      <c r="E46" s="274"/>
      <c r="F46" s="275"/>
      <c r="G46" s="274"/>
      <c r="H46" s="275"/>
      <c r="I46" s="274"/>
      <c r="J46" s="275"/>
      <c r="K46" s="274"/>
      <c r="L46" s="275"/>
      <c r="M46" s="274"/>
      <c r="N46" s="275"/>
    </row>
    <row r="47" spans="1:15" ht="20.100000000000001" customHeight="1" thickBot="1" x14ac:dyDescent="0.25">
      <c r="C47" s="276" t="s">
        <v>6</v>
      </c>
      <c r="D47" s="276" t="s">
        <v>49</v>
      </c>
      <c r="E47" s="276" t="s">
        <v>50</v>
      </c>
      <c r="F47" s="276" t="s">
        <v>51</v>
      </c>
      <c r="G47" s="276" t="s">
        <v>52</v>
      </c>
      <c r="H47" s="276" t="s">
        <v>7</v>
      </c>
      <c r="I47" s="276" t="s">
        <v>8</v>
      </c>
      <c r="J47" s="276" t="s">
        <v>9</v>
      </c>
      <c r="K47" s="276" t="s">
        <v>10</v>
      </c>
      <c r="L47" s="276" t="s">
        <v>11</v>
      </c>
      <c r="M47" s="276" t="s">
        <v>12</v>
      </c>
      <c r="N47" s="276" t="s">
        <v>13</v>
      </c>
    </row>
    <row r="48" spans="1:15" ht="18" customHeight="1" thickTop="1" thickBot="1" x14ac:dyDescent="0.25">
      <c r="C48" s="19"/>
      <c r="D48" s="19"/>
      <c r="E48" s="19"/>
      <c r="F48" s="19"/>
      <c r="G48" s="19"/>
      <c r="H48" s="19"/>
      <c r="I48" s="19"/>
      <c r="J48" s="19"/>
      <c r="K48" s="19"/>
      <c r="L48" s="19"/>
      <c r="M48" s="19"/>
      <c r="N48" s="19"/>
    </row>
    <row r="49" spans="1:15" ht="9.9499999999999993" customHeight="1" thickTop="1" x14ac:dyDescent="0.2">
      <c r="E49" s="396"/>
      <c r="F49" s="277"/>
      <c r="G49" s="396"/>
      <c r="H49" s="277"/>
      <c r="I49" s="277"/>
      <c r="J49" s="277"/>
      <c r="K49" s="277"/>
      <c r="L49" s="277"/>
      <c r="M49" s="277"/>
      <c r="N49" s="277"/>
    </row>
    <row r="50" spans="1:15" ht="9.9499999999999993" customHeight="1" x14ac:dyDescent="0.2">
      <c r="E50" s="258"/>
      <c r="F50" s="257"/>
      <c r="G50" s="258"/>
      <c r="H50" s="257"/>
      <c r="K50" s="258"/>
      <c r="L50" s="257"/>
    </row>
    <row r="51" spans="1:15" s="277" customFormat="1" ht="17.25" customHeight="1" thickBot="1" x14ac:dyDescent="0.25">
      <c r="A51" s="397" t="s">
        <v>238</v>
      </c>
      <c r="C51" s="398"/>
      <c r="D51" s="398"/>
      <c r="E51" s="398"/>
      <c r="F51" s="398"/>
      <c r="G51" s="398"/>
      <c r="H51" s="398"/>
      <c r="I51" s="398"/>
      <c r="J51" s="398"/>
      <c r="K51" s="398"/>
      <c r="L51" s="398"/>
      <c r="M51" s="398"/>
      <c r="N51" s="398"/>
    </row>
    <row r="52" spans="1:15" s="239" customFormat="1" ht="33" customHeight="1" thickTop="1" x14ac:dyDescent="0.2">
      <c r="A52" s="260"/>
      <c r="B52" s="581"/>
      <c r="C52" s="582"/>
      <c r="D52" s="582"/>
      <c r="E52" s="582"/>
      <c r="F52" s="582"/>
      <c r="G52" s="582"/>
      <c r="H52" s="582"/>
      <c r="I52" s="582"/>
      <c r="J52" s="582"/>
      <c r="K52" s="582"/>
      <c r="L52" s="582"/>
      <c r="M52" s="583"/>
      <c r="N52" s="399"/>
    </row>
    <row r="53" spans="1:15" s="239" customFormat="1" ht="33" customHeight="1" thickBot="1" x14ac:dyDescent="0.25">
      <c r="A53" s="260"/>
      <c r="B53" s="587"/>
      <c r="C53" s="588"/>
      <c r="D53" s="588"/>
      <c r="E53" s="588"/>
      <c r="F53" s="588"/>
      <c r="G53" s="588"/>
      <c r="H53" s="588"/>
      <c r="I53" s="588"/>
      <c r="J53" s="588"/>
      <c r="K53" s="588"/>
      <c r="L53" s="588"/>
      <c r="M53" s="589"/>
      <c r="N53" s="399"/>
    </row>
    <row r="54" spans="1:15" s="239" customFormat="1" ht="9.9499999999999993" customHeight="1" thickTop="1" x14ac:dyDescent="0.2">
      <c r="A54" s="260"/>
      <c r="B54" s="275"/>
      <c r="C54" s="275"/>
      <c r="D54" s="275"/>
      <c r="E54" s="275"/>
      <c r="F54" s="275"/>
      <c r="G54" s="275"/>
      <c r="H54" s="275"/>
      <c r="I54" s="275"/>
      <c r="J54" s="275"/>
      <c r="K54" s="275"/>
      <c r="L54" s="275"/>
      <c r="M54" s="275"/>
      <c r="N54" s="399"/>
    </row>
    <row r="55" spans="1:15" s="239" customFormat="1" ht="9.9499999999999993" customHeight="1" x14ac:dyDescent="0.2">
      <c r="A55" s="260"/>
      <c r="B55" s="275"/>
      <c r="C55" s="275"/>
      <c r="D55" s="275"/>
      <c r="E55" s="275"/>
      <c r="F55" s="275"/>
      <c r="G55" s="275"/>
      <c r="H55" s="275"/>
      <c r="I55" s="275"/>
      <c r="J55" s="275"/>
      <c r="K55" s="275"/>
      <c r="L55" s="275"/>
      <c r="M55" s="275"/>
      <c r="N55" s="399"/>
    </row>
    <row r="56" spans="1:15" ht="20.100000000000001" customHeight="1" x14ac:dyDescent="0.2">
      <c r="A56" s="270" t="s">
        <v>507</v>
      </c>
      <c r="B56" s="246"/>
      <c r="H56" s="246"/>
    </row>
    <row r="57" spans="1:15" ht="9.9499999999999993" customHeight="1" thickBot="1" x14ac:dyDescent="0.25">
      <c r="B57" s="269"/>
    </row>
    <row r="58" spans="1:15" s="255" customFormat="1" ht="40.5" customHeight="1" thickTop="1" thickBot="1" x14ac:dyDescent="0.3">
      <c r="B58" s="805" t="s">
        <v>499</v>
      </c>
      <c r="C58" s="805"/>
      <c r="D58" s="805"/>
      <c r="E58" s="400"/>
      <c r="F58" s="94"/>
      <c r="G58" s="255" t="s">
        <v>485</v>
      </c>
      <c r="H58" s="246"/>
      <c r="J58" s="633"/>
      <c r="K58" s="634"/>
      <c r="L58" s="634"/>
      <c r="M58" s="634"/>
      <c r="N58" s="634"/>
      <c r="O58" s="635"/>
    </row>
    <row r="59" spans="1:15" ht="9.9499999999999993" customHeight="1" thickTop="1" thickBot="1" x14ac:dyDescent="0.25">
      <c r="B59" s="269"/>
    </row>
    <row r="60" spans="1:15" ht="20.100000000000001" customHeight="1" thickTop="1" thickBot="1" x14ac:dyDescent="0.25">
      <c r="B60" s="246" t="s">
        <v>489</v>
      </c>
      <c r="C60" s="279"/>
      <c r="F60" s="18"/>
      <c r="G60" s="237" t="s">
        <v>485</v>
      </c>
      <c r="H60" s="246"/>
      <c r="J60" s="629"/>
      <c r="K60" s="630"/>
      <c r="L60" s="630"/>
      <c r="M60" s="630"/>
      <c r="N60" s="630"/>
      <c r="O60" s="631"/>
    </row>
    <row r="61" spans="1:15" ht="9.9499999999999993" customHeight="1" thickTop="1" x14ac:dyDescent="0.2">
      <c r="B61" s="269"/>
    </row>
    <row r="62" spans="1:15" ht="9.9499999999999993" customHeight="1" thickBot="1" x14ac:dyDescent="0.25">
      <c r="F62" s="258"/>
      <c r="G62" s="257"/>
      <c r="H62" s="258"/>
      <c r="I62" s="257"/>
      <c r="L62" s="258"/>
      <c r="M62" s="257"/>
    </row>
    <row r="63" spans="1:15" ht="20.100000000000001" customHeight="1" thickTop="1" thickBot="1" x14ac:dyDescent="0.25">
      <c r="A63" s="270" t="s">
        <v>508</v>
      </c>
      <c r="B63" s="246"/>
      <c r="F63" s="18"/>
      <c r="G63" s="237" t="s">
        <v>485</v>
      </c>
      <c r="H63" s="246"/>
      <c r="J63" s="629"/>
      <c r="K63" s="630"/>
      <c r="L63" s="630"/>
      <c r="M63" s="630"/>
      <c r="N63" s="630"/>
      <c r="O63" s="631"/>
    </row>
    <row r="64" spans="1:15" ht="9.9499999999999993" customHeight="1" thickTop="1" x14ac:dyDescent="0.2">
      <c r="B64" s="269"/>
    </row>
    <row r="65" spans="1:15" ht="9.9499999999999993" customHeight="1" thickBot="1" x14ac:dyDescent="0.25">
      <c r="B65" s="269"/>
    </row>
    <row r="66" spans="1:15" s="273" customFormat="1" ht="20.100000000000001" customHeight="1" thickTop="1" thickBot="1" x14ac:dyDescent="0.3">
      <c r="A66" s="401" t="s">
        <v>509</v>
      </c>
      <c r="B66" s="246"/>
      <c r="F66" s="18"/>
      <c r="G66" s="273" t="s">
        <v>485</v>
      </c>
      <c r="H66" s="246"/>
      <c r="J66" s="629"/>
      <c r="K66" s="630"/>
      <c r="L66" s="630"/>
      <c r="M66" s="630"/>
      <c r="N66" s="630"/>
      <c r="O66" s="631"/>
    </row>
    <row r="67" spans="1:15" s="273" customFormat="1" ht="9.9499999999999993" customHeight="1" thickTop="1" x14ac:dyDescent="0.25">
      <c r="B67" s="280"/>
    </row>
    <row r="68" spans="1:15" ht="9.9499999999999993" customHeight="1" thickBot="1" x14ac:dyDescent="0.25">
      <c r="B68" s="269"/>
    </row>
    <row r="69" spans="1:15" s="255" customFormat="1" ht="20.100000000000001" customHeight="1" thickTop="1" thickBot="1" x14ac:dyDescent="0.3">
      <c r="A69" s="265" t="s">
        <v>510</v>
      </c>
      <c r="B69" s="246"/>
      <c r="F69" s="18"/>
      <c r="G69" s="255" t="s">
        <v>484</v>
      </c>
      <c r="H69" s="246"/>
      <c r="K69" s="629"/>
      <c r="L69" s="630"/>
      <c r="M69" s="630"/>
      <c r="N69" s="630"/>
      <c r="O69" s="631"/>
    </row>
    <row r="70" spans="1:15" ht="9.9499999999999993" customHeight="1" thickTop="1" x14ac:dyDescent="0.2">
      <c r="B70" s="269"/>
    </row>
    <row r="71" spans="1:15" ht="9.9499999999999993" customHeight="1" thickBot="1" x14ac:dyDescent="0.25">
      <c r="B71" s="269"/>
    </row>
    <row r="72" spans="1:15" ht="20.100000000000001" customHeight="1" thickTop="1" thickBot="1" x14ac:dyDescent="0.25">
      <c r="A72" s="270" t="s">
        <v>511</v>
      </c>
      <c r="B72" s="246"/>
      <c r="F72" s="18"/>
      <c r="G72" s="237" t="s">
        <v>483</v>
      </c>
      <c r="H72" s="246"/>
      <c r="K72" s="641"/>
      <c r="L72" s="642"/>
      <c r="M72" s="642"/>
      <c r="N72" s="642"/>
      <c r="O72" s="643"/>
    </row>
    <row r="73" spans="1:15" s="239" customFormat="1" ht="9.9499999999999993" customHeight="1" thickTop="1" x14ac:dyDescent="0.2">
      <c r="A73" s="260"/>
      <c r="B73" s="275"/>
      <c r="C73" s="275"/>
      <c r="D73" s="275"/>
      <c r="E73" s="275"/>
      <c r="F73" s="275"/>
      <c r="G73" s="275"/>
      <c r="H73" s="275"/>
      <c r="I73" s="275"/>
      <c r="J73" s="275"/>
      <c r="K73" s="275"/>
      <c r="L73" s="275"/>
      <c r="M73" s="275"/>
      <c r="N73" s="399"/>
    </row>
    <row r="74" spans="1:15" ht="9.9499999999999993" customHeight="1" x14ac:dyDescent="0.2">
      <c r="A74" s="252"/>
      <c r="B74" s="252"/>
      <c r="C74" s="252"/>
      <c r="D74" s="252"/>
      <c r="E74" s="252"/>
      <c r="F74" s="252"/>
      <c r="G74" s="252"/>
      <c r="H74" s="252"/>
      <c r="I74" s="252"/>
      <c r="J74" s="252"/>
      <c r="K74" s="252"/>
      <c r="L74" s="252"/>
      <c r="M74" s="252"/>
      <c r="N74" s="252"/>
      <c r="O74" s="284"/>
    </row>
    <row r="75" spans="1:15" ht="9.9499999999999993" customHeight="1" x14ac:dyDescent="0.2">
      <c r="A75" s="252"/>
      <c r="B75" s="252"/>
      <c r="C75" s="252"/>
      <c r="D75" s="252"/>
      <c r="E75" s="252"/>
      <c r="F75" s="252"/>
      <c r="G75" s="252"/>
      <c r="H75" s="252"/>
      <c r="I75" s="252"/>
      <c r="J75" s="252"/>
      <c r="K75" s="252"/>
      <c r="L75" s="252"/>
      <c r="M75" s="252"/>
      <c r="N75" s="252"/>
      <c r="O75" s="284"/>
    </row>
    <row r="76" spans="1:15" ht="15.95" customHeight="1" x14ac:dyDescent="0.2">
      <c r="A76" s="624" t="s">
        <v>337</v>
      </c>
      <c r="B76" s="624"/>
      <c r="C76" s="624"/>
      <c r="D76" s="624"/>
      <c r="E76" s="624"/>
      <c r="F76" s="624"/>
      <c r="G76" s="624"/>
      <c r="H76" s="624"/>
      <c r="I76" s="624"/>
      <c r="J76" s="624"/>
      <c r="K76" s="624"/>
      <c r="L76" s="624"/>
      <c r="M76" s="624"/>
      <c r="N76" s="624"/>
      <c r="O76" s="284"/>
    </row>
    <row r="77" spans="1:15" ht="9.9499999999999993" customHeight="1" x14ac:dyDescent="0.2">
      <c r="A77" s="252"/>
      <c r="B77" s="252"/>
      <c r="C77" s="252"/>
      <c r="D77" s="252"/>
      <c r="E77" s="252"/>
      <c r="F77" s="252"/>
      <c r="G77" s="252"/>
      <c r="H77" s="252"/>
      <c r="I77" s="252"/>
      <c r="J77" s="252"/>
      <c r="K77" s="252"/>
      <c r="L77" s="252"/>
      <c r="M77" s="252"/>
      <c r="N77" s="252"/>
      <c r="O77" s="284"/>
    </row>
    <row r="78" spans="1:15" s="403" customFormat="1" ht="30" customHeight="1" x14ac:dyDescent="0.2">
      <c r="A78" s="783" t="s">
        <v>339</v>
      </c>
      <c r="B78" s="649"/>
      <c r="C78" s="774" t="str">
        <f>IF('Fiche 3-1'!C590&lt;&gt;"",'Fiche 3-1'!C590,"")</f>
        <v/>
      </c>
      <c r="D78" s="775"/>
      <c r="E78" s="775"/>
      <c r="F78" s="775"/>
      <c r="G78" s="775"/>
      <c r="H78" s="775"/>
      <c r="I78" s="775"/>
      <c r="J78" s="775"/>
      <c r="K78" s="775"/>
      <c r="L78" s="775"/>
      <c r="M78" s="776"/>
      <c r="N78" s="402"/>
    </row>
    <row r="79" spans="1:15" s="403" customFormat="1" ht="30" customHeight="1" x14ac:dyDescent="0.2">
      <c r="C79" s="777"/>
      <c r="D79" s="778"/>
      <c r="E79" s="778"/>
      <c r="F79" s="778"/>
      <c r="G79" s="778"/>
      <c r="H79" s="778"/>
      <c r="I79" s="778"/>
      <c r="J79" s="778"/>
      <c r="K79" s="778"/>
      <c r="L79" s="778"/>
      <c r="M79" s="779"/>
      <c r="N79" s="402"/>
    </row>
    <row r="80" spans="1:15" s="403" customFormat="1" ht="30" customHeight="1" x14ac:dyDescent="0.2">
      <c r="C80" s="780"/>
      <c r="D80" s="781"/>
      <c r="E80" s="781"/>
      <c r="F80" s="781"/>
      <c r="G80" s="781"/>
      <c r="H80" s="781"/>
      <c r="I80" s="781"/>
      <c r="J80" s="781"/>
      <c r="K80" s="781"/>
      <c r="L80" s="781"/>
      <c r="M80" s="782"/>
      <c r="N80" s="402"/>
    </row>
    <row r="81" spans="1:15" s="403" customFormat="1" ht="9.9499999999999993" customHeight="1" thickBot="1" x14ac:dyDescent="0.25"/>
    <row r="82" spans="1:15" s="403" customFormat="1" ht="18.75" customHeight="1" thickTop="1" thickBot="1" x14ac:dyDescent="0.25">
      <c r="A82" s="403" t="s">
        <v>338</v>
      </c>
      <c r="G82" s="20"/>
    </row>
    <row r="83" spans="1:15" s="403" customFormat="1" ht="9.9499999999999993" customHeight="1" thickTop="1" thickBot="1" x14ac:dyDescent="0.25"/>
    <row r="84" spans="1:15" s="403" customFormat="1" ht="30" customHeight="1" thickTop="1" x14ac:dyDescent="0.2">
      <c r="A84" s="783" t="s">
        <v>326</v>
      </c>
      <c r="B84" s="784"/>
      <c r="C84" s="581"/>
      <c r="D84" s="582"/>
      <c r="E84" s="582"/>
      <c r="F84" s="582"/>
      <c r="G84" s="582"/>
      <c r="H84" s="582"/>
      <c r="I84" s="582"/>
      <c r="J84" s="582"/>
      <c r="K84" s="582"/>
      <c r="L84" s="582"/>
      <c r="M84" s="583"/>
      <c r="N84" s="404"/>
    </row>
    <row r="85" spans="1:15" s="403" customFormat="1" ht="30" customHeight="1" x14ac:dyDescent="0.2">
      <c r="A85" s="783"/>
      <c r="B85" s="784"/>
      <c r="C85" s="584"/>
      <c r="D85" s="585"/>
      <c r="E85" s="585"/>
      <c r="F85" s="585"/>
      <c r="G85" s="585"/>
      <c r="H85" s="585"/>
      <c r="I85" s="585"/>
      <c r="J85" s="585"/>
      <c r="K85" s="585"/>
      <c r="L85" s="585"/>
      <c r="M85" s="586"/>
      <c r="N85" s="404"/>
    </row>
    <row r="86" spans="1:15" s="403" customFormat="1" ht="30" customHeight="1" thickBot="1" x14ac:dyDescent="0.25">
      <c r="C86" s="587"/>
      <c r="D86" s="588"/>
      <c r="E86" s="588"/>
      <c r="F86" s="588"/>
      <c r="G86" s="588"/>
      <c r="H86" s="588"/>
      <c r="I86" s="588"/>
      <c r="J86" s="588"/>
      <c r="K86" s="588"/>
      <c r="L86" s="588"/>
      <c r="M86" s="589"/>
      <c r="N86" s="404"/>
    </row>
    <row r="87" spans="1:15" s="403" customFormat="1" ht="9.9499999999999993" customHeight="1" thickTop="1" thickBot="1" x14ac:dyDescent="0.25"/>
    <row r="88" spans="1:15" s="403" customFormat="1" ht="34.5" customHeight="1" thickTop="1" thickBot="1" x14ac:dyDescent="0.25">
      <c r="A88" s="260" t="s">
        <v>340</v>
      </c>
      <c r="E88" s="632"/>
      <c r="F88" s="613"/>
      <c r="G88" s="613"/>
      <c r="H88" s="613"/>
      <c r="I88" s="613"/>
      <c r="J88" s="613"/>
      <c r="K88" s="613"/>
      <c r="L88" s="613"/>
      <c r="M88" s="614"/>
    </row>
    <row r="89" spans="1:15" s="403" customFormat="1" ht="15.75" customHeight="1" thickTop="1" thickBot="1" x14ac:dyDescent="0.25"/>
    <row r="90" spans="1:15" s="403" customFormat="1" ht="23.25" customHeight="1" thickTop="1" thickBot="1" x14ac:dyDescent="0.25">
      <c r="A90" s="403" t="s">
        <v>194</v>
      </c>
      <c r="D90" s="403" t="s">
        <v>319</v>
      </c>
      <c r="E90" s="757" t="str">
        <f>IF('Fiche 3-1'!K595&lt;&gt;"",'Fiche 3-1'!K595,"")</f>
        <v/>
      </c>
      <c r="F90" s="758"/>
      <c r="H90" s="830" t="s">
        <v>817</v>
      </c>
      <c r="I90" s="830"/>
      <c r="J90" s="185"/>
    </row>
    <row r="91" spans="1:15" s="403" customFormat="1" ht="9.9499999999999993" customHeight="1" thickTop="1" x14ac:dyDescent="0.2"/>
    <row r="92" spans="1:15" s="403" customFormat="1" ht="9.9499999999999993" customHeight="1" x14ac:dyDescent="0.2"/>
    <row r="93" spans="1:15" ht="15.95" customHeight="1" x14ac:dyDescent="0.2">
      <c r="A93" s="799" t="s">
        <v>70</v>
      </c>
      <c r="B93" s="624"/>
      <c r="C93" s="624"/>
      <c r="D93" s="624"/>
      <c r="E93" s="624"/>
      <c r="F93" s="624"/>
      <c r="G93" s="624"/>
      <c r="H93" s="624"/>
      <c r="I93" s="624"/>
      <c r="J93" s="624"/>
      <c r="K93" s="624"/>
      <c r="L93" s="624"/>
      <c r="M93" s="624"/>
      <c r="N93" s="624"/>
      <c r="O93" s="405"/>
    </row>
    <row r="94" spans="1:15" ht="9.9499999999999993" customHeight="1" x14ac:dyDescent="0.2">
      <c r="A94" s="252"/>
      <c r="B94" s="252"/>
      <c r="C94" s="252"/>
      <c r="D94" s="252"/>
      <c r="E94" s="252"/>
      <c r="F94" s="252"/>
      <c r="G94" s="252"/>
      <c r="H94" s="252"/>
      <c r="I94" s="252"/>
      <c r="J94" s="252"/>
      <c r="K94" s="252"/>
      <c r="L94" s="252"/>
      <c r="M94" s="252"/>
      <c r="N94" s="252"/>
      <c r="O94" s="252"/>
    </row>
    <row r="95" spans="1:15" ht="8.1" customHeight="1" x14ac:dyDescent="0.2">
      <c r="A95" s="288"/>
      <c r="B95" s="288"/>
      <c r="C95" s="288"/>
      <c r="D95" s="288"/>
      <c r="E95" s="288"/>
      <c r="F95" s="288"/>
      <c r="G95" s="288"/>
      <c r="H95" s="288"/>
      <c r="I95" s="288"/>
      <c r="J95" s="288"/>
      <c r="K95" s="288"/>
      <c r="L95" s="288"/>
      <c r="M95" s="288"/>
      <c r="N95" s="288"/>
    </row>
    <row r="96" spans="1:15" ht="20.100000000000001" customHeight="1" x14ac:dyDescent="0.2">
      <c r="A96" s="289" t="s">
        <v>71</v>
      </c>
      <c r="B96" s="288"/>
      <c r="C96" s="288"/>
      <c r="D96" s="740" t="str">
        <f>+IF('Fiche 3-1'!E133&lt;&gt;"",'Fiche 3-1'!E133,"")</f>
        <v/>
      </c>
      <c r="E96" s="741"/>
      <c r="F96" s="741"/>
      <c r="G96" s="741"/>
      <c r="H96" s="741"/>
      <c r="I96" s="741"/>
      <c r="J96" s="741"/>
      <c r="K96" s="741"/>
      <c r="L96" s="741"/>
      <c r="M96" s="742"/>
      <c r="N96" s="288"/>
    </row>
    <row r="97" spans="1:14" ht="8.1" customHeight="1" x14ac:dyDescent="0.2">
      <c r="A97" s="288"/>
      <c r="B97" s="288"/>
      <c r="C97" s="288"/>
      <c r="D97" s="288"/>
      <c r="E97" s="288"/>
      <c r="F97" s="288"/>
      <c r="G97" s="288"/>
      <c r="H97" s="288"/>
      <c r="I97" s="288"/>
      <c r="J97" s="288"/>
      <c r="K97" s="288"/>
      <c r="L97" s="288"/>
      <c r="M97" s="288"/>
      <c r="N97" s="288"/>
    </row>
    <row r="98" spans="1:14" ht="9.9499999999999993" customHeight="1" x14ac:dyDescent="0.2"/>
    <row r="99" spans="1:14" ht="47.25" customHeight="1" x14ac:dyDescent="0.2">
      <c r="A99" s="246" t="s">
        <v>17</v>
      </c>
      <c r="B99" s="743" t="str">
        <f>IF('Fiche 3-1'!C136&lt;&gt;"",'Fiche 3-1'!C136,"")</f>
        <v/>
      </c>
      <c r="C99" s="743"/>
      <c r="D99" s="743"/>
      <c r="E99" s="743"/>
      <c r="F99" s="743"/>
      <c r="G99" s="743"/>
      <c r="H99" s="743"/>
      <c r="I99" s="743"/>
      <c r="J99" s="743"/>
      <c r="K99" s="743"/>
      <c r="L99" s="743"/>
      <c r="M99" s="743"/>
      <c r="N99" s="743"/>
    </row>
    <row r="100" spans="1:14" ht="9.9499999999999993" customHeight="1" x14ac:dyDescent="0.2">
      <c r="A100" s="246"/>
      <c r="B100" s="249"/>
      <c r="C100" s="249"/>
      <c r="D100" s="249"/>
      <c r="E100" s="249"/>
      <c r="F100" s="249"/>
      <c r="G100" s="249"/>
      <c r="H100" s="249"/>
      <c r="I100" s="249"/>
      <c r="J100" s="249"/>
      <c r="K100" s="249"/>
      <c r="L100" s="249"/>
      <c r="M100" s="249"/>
      <c r="N100" s="249"/>
    </row>
    <row r="101" spans="1:14" x14ac:dyDescent="0.2">
      <c r="A101" s="262"/>
      <c r="B101" s="291"/>
      <c r="C101" s="249"/>
    </row>
    <row r="102" spans="1:14" ht="30" customHeight="1" thickBot="1" x14ac:dyDescent="0.25">
      <c r="E102" s="292">
        <v>2023</v>
      </c>
      <c r="F102" s="292">
        <v>2024</v>
      </c>
      <c r="G102" s="292">
        <v>2025</v>
      </c>
      <c r="H102" s="292">
        <v>2026</v>
      </c>
      <c r="I102" s="306"/>
      <c r="J102" s="277"/>
    </row>
    <row r="103" spans="1:14" ht="20.100000000000001" customHeight="1" thickTop="1" thickBot="1" x14ac:dyDescent="0.25">
      <c r="B103" s="846" t="s">
        <v>74</v>
      </c>
      <c r="C103" s="846"/>
      <c r="D103" s="846"/>
      <c r="E103" s="201">
        <f>IF('Fiche 3-1'!E157&gt;0,'Fiche 3-1'!E157,"")</f>
        <v>1</v>
      </c>
      <c r="F103" s="201" t="str">
        <f>IF('Fiche 3-1'!F157&gt;0,'Fiche 3-1'!F157,"")</f>
        <v/>
      </c>
      <c r="G103" s="201" t="str">
        <f>IF('Fiche 3-1'!G157&gt;0,'Fiche 3-1'!G157,"")</f>
        <v/>
      </c>
      <c r="H103" s="202" t="str">
        <f>IF('Fiche 3-1'!H157&gt;0,'Fiche 3-1'!H157,"")</f>
        <v/>
      </c>
      <c r="I103" s="194">
        <f>SUM(E103:H103)</f>
        <v>1</v>
      </c>
      <c r="J103" s="452"/>
    </row>
    <row r="104" spans="1:14" ht="20.100000000000001" customHeight="1" thickTop="1" thickBot="1" x14ac:dyDescent="0.25">
      <c r="A104" s="262"/>
      <c r="B104" s="846" t="s">
        <v>797</v>
      </c>
      <c r="C104" s="846"/>
      <c r="D104" s="847"/>
      <c r="E104" s="431" t="str">
        <f>IF('Fiche 6-1_2023'!H102&gt;0,'Fiche 6-1_2023'!H102,"")</f>
        <v/>
      </c>
      <c r="F104" s="445" t="str">
        <f>IF('Fiche 6-1_2025'!F104&lt;&gt;"",'Fiche 6-1_2025'!F104,"")</f>
        <v/>
      </c>
      <c r="G104" s="445" t="str">
        <f>IF('Fiche 6-1_2025'!G104&lt;&gt;"",'Fiche 6-1_2025'!G104,"")</f>
        <v/>
      </c>
      <c r="H104" s="217"/>
      <c r="I104" s="194">
        <f>SUM(E104:H104)</f>
        <v>0</v>
      </c>
      <c r="J104" s="452"/>
    </row>
    <row r="105" spans="1:14" ht="20.100000000000001" customHeight="1" thickTop="1" x14ac:dyDescent="0.2">
      <c r="A105" s="262"/>
      <c r="B105" s="311"/>
      <c r="C105" s="277"/>
      <c r="D105" s="406"/>
      <c r="E105" s="181"/>
      <c r="F105" s="277"/>
      <c r="G105" s="299"/>
    </row>
    <row r="106" spans="1:14" ht="20.100000000000001" customHeight="1" x14ac:dyDescent="0.2">
      <c r="A106" s="262"/>
      <c r="B106" s="311"/>
      <c r="C106" s="277"/>
      <c r="D106" s="406"/>
      <c r="E106" s="181"/>
      <c r="F106" s="277"/>
      <c r="G106" s="299"/>
    </row>
    <row r="107" spans="1:14" ht="20.100000000000001" customHeight="1" thickBot="1" x14ac:dyDescent="0.25">
      <c r="A107" s="397" t="s">
        <v>240</v>
      </c>
      <c r="B107" s="311"/>
      <c r="C107" s="277"/>
      <c r="D107" s="277"/>
      <c r="E107" s="277"/>
      <c r="F107" s="277"/>
    </row>
    <row r="108" spans="1:14" ht="30" customHeight="1" thickTop="1" x14ac:dyDescent="0.2">
      <c r="A108" s="297"/>
      <c r="B108" s="581"/>
      <c r="C108" s="582"/>
      <c r="D108" s="582"/>
      <c r="E108" s="582"/>
      <c r="F108" s="582"/>
      <c r="G108" s="582"/>
      <c r="H108" s="582"/>
      <c r="I108" s="582"/>
      <c r="J108" s="582"/>
      <c r="K108" s="582"/>
      <c r="L108" s="582"/>
      <c r="M108" s="582"/>
      <c r="N108" s="583"/>
    </row>
    <row r="109" spans="1:14" ht="30" customHeight="1" x14ac:dyDescent="0.2">
      <c r="B109" s="584"/>
      <c r="C109" s="585"/>
      <c r="D109" s="585"/>
      <c r="E109" s="585"/>
      <c r="F109" s="585"/>
      <c r="G109" s="585"/>
      <c r="H109" s="585"/>
      <c r="I109" s="585"/>
      <c r="J109" s="585"/>
      <c r="K109" s="585"/>
      <c r="L109" s="585"/>
      <c r="M109" s="585"/>
      <c r="N109" s="586"/>
    </row>
    <row r="110" spans="1:14" ht="30" customHeight="1" thickBot="1" x14ac:dyDescent="0.25">
      <c r="B110" s="587"/>
      <c r="C110" s="588"/>
      <c r="D110" s="588"/>
      <c r="E110" s="588"/>
      <c r="F110" s="588"/>
      <c r="G110" s="588"/>
      <c r="H110" s="588"/>
      <c r="I110" s="588"/>
      <c r="J110" s="588"/>
      <c r="K110" s="588"/>
      <c r="L110" s="588"/>
      <c r="M110" s="588"/>
      <c r="N110" s="589"/>
    </row>
    <row r="111" spans="1:14" ht="9.9499999999999993" customHeight="1" thickTop="1" thickBot="1" x14ac:dyDescent="0.25">
      <c r="B111" s="298"/>
      <c r="C111" s="298"/>
      <c r="D111" s="298"/>
      <c r="E111" s="298"/>
      <c r="F111" s="298"/>
      <c r="G111" s="298"/>
      <c r="H111" s="298"/>
      <c r="I111" s="298"/>
      <c r="J111" s="298"/>
      <c r="K111" s="298"/>
      <c r="L111" s="298"/>
      <c r="M111" s="298"/>
      <c r="N111" s="298"/>
    </row>
    <row r="112" spans="1:14" ht="20.100000000000001" customHeight="1" thickTop="1" thickBot="1" x14ac:dyDescent="0.25">
      <c r="A112" s="246" t="s">
        <v>18</v>
      </c>
      <c r="D112" s="407" t="str">
        <f>IF('Fiche 3-1'!E160&lt;&gt;"",'Fiche 3-1'!E160,"")</f>
        <v/>
      </c>
      <c r="G112" s="246" t="s">
        <v>19</v>
      </c>
      <c r="I112" s="21"/>
    </row>
    <row r="113" spans="1:14" ht="9.9499999999999993" customHeight="1" thickTop="1" x14ac:dyDescent="0.2"/>
    <row r="114" spans="1:14" ht="13.5" thickBot="1" x14ac:dyDescent="0.25">
      <c r="A114" s="262" t="s">
        <v>20</v>
      </c>
    </row>
    <row r="115" spans="1:14" ht="35.1" customHeight="1" thickTop="1" x14ac:dyDescent="0.2">
      <c r="B115" s="581"/>
      <c r="C115" s="582"/>
      <c r="D115" s="582"/>
      <c r="E115" s="582"/>
      <c r="F115" s="582"/>
      <c r="G115" s="582"/>
      <c r="H115" s="582"/>
      <c r="I115" s="582"/>
      <c r="J115" s="582"/>
      <c r="K115" s="582"/>
      <c r="L115" s="582"/>
      <c r="M115" s="582"/>
      <c r="N115" s="583"/>
    </row>
    <row r="116" spans="1:14" ht="35.1" customHeight="1" x14ac:dyDescent="0.2">
      <c r="B116" s="584"/>
      <c r="C116" s="585"/>
      <c r="D116" s="585"/>
      <c r="E116" s="585"/>
      <c r="F116" s="585"/>
      <c r="G116" s="585"/>
      <c r="H116" s="585"/>
      <c r="I116" s="585"/>
      <c r="J116" s="585"/>
      <c r="K116" s="585"/>
      <c r="L116" s="585"/>
      <c r="M116" s="585"/>
      <c r="N116" s="586"/>
    </row>
    <row r="117" spans="1:14" s="255" customFormat="1" ht="35.1" customHeight="1" thickBot="1" x14ac:dyDescent="0.3">
      <c r="B117" s="587"/>
      <c r="C117" s="588"/>
      <c r="D117" s="588"/>
      <c r="E117" s="588"/>
      <c r="F117" s="588"/>
      <c r="G117" s="588"/>
      <c r="H117" s="588"/>
      <c r="I117" s="588"/>
      <c r="J117" s="588"/>
      <c r="K117" s="588"/>
      <c r="L117" s="588"/>
      <c r="M117" s="588"/>
      <c r="N117" s="589"/>
    </row>
    <row r="118" spans="1:14" s="284" customFormat="1" ht="9.9499999999999993" customHeight="1" thickTop="1" x14ac:dyDescent="0.25">
      <c r="B118" s="278"/>
      <c r="C118" s="278"/>
      <c r="D118" s="278"/>
      <c r="E118" s="278"/>
      <c r="F118" s="278"/>
      <c r="G118" s="278"/>
      <c r="H118" s="278"/>
      <c r="I118" s="278"/>
      <c r="J118" s="278"/>
      <c r="K118" s="278"/>
      <c r="L118" s="278"/>
      <c r="M118" s="278"/>
      <c r="N118" s="278"/>
    </row>
    <row r="119" spans="1:14" s="284" customFormat="1" ht="20.100000000000001" customHeight="1" thickBot="1" x14ac:dyDescent="0.3">
      <c r="A119" s="260" t="s">
        <v>301</v>
      </c>
      <c r="B119" s="278"/>
      <c r="C119" s="278"/>
      <c r="D119" s="278"/>
      <c r="E119" s="278"/>
      <c r="F119" s="278"/>
      <c r="G119" s="278"/>
      <c r="H119" s="278"/>
      <c r="I119" s="278"/>
      <c r="J119" s="278"/>
      <c r="K119" s="278"/>
      <c r="L119" s="278"/>
      <c r="M119" s="278"/>
      <c r="N119" s="278"/>
    </row>
    <row r="120" spans="1:14" s="284" customFormat="1" ht="35.1" customHeight="1" thickTop="1" x14ac:dyDescent="0.25">
      <c r="B120" s="581"/>
      <c r="C120" s="582"/>
      <c r="D120" s="582"/>
      <c r="E120" s="582"/>
      <c r="F120" s="582"/>
      <c r="G120" s="582"/>
      <c r="H120" s="582"/>
      <c r="I120" s="582"/>
      <c r="J120" s="582"/>
      <c r="K120" s="582"/>
      <c r="L120" s="582"/>
      <c r="M120" s="582"/>
      <c r="N120" s="583"/>
    </row>
    <row r="121" spans="1:14" s="284" customFormat="1" ht="35.1" customHeight="1" x14ac:dyDescent="0.25">
      <c r="B121" s="584"/>
      <c r="C121" s="585"/>
      <c r="D121" s="585"/>
      <c r="E121" s="585"/>
      <c r="F121" s="585"/>
      <c r="G121" s="585"/>
      <c r="H121" s="585"/>
      <c r="I121" s="585"/>
      <c r="J121" s="585"/>
      <c r="K121" s="585"/>
      <c r="L121" s="585"/>
      <c r="M121" s="585"/>
      <c r="N121" s="586"/>
    </row>
    <row r="122" spans="1:14" s="284" customFormat="1" ht="35.1" customHeight="1" thickBot="1" x14ac:dyDescent="0.3">
      <c r="B122" s="587"/>
      <c r="C122" s="588"/>
      <c r="D122" s="588"/>
      <c r="E122" s="588"/>
      <c r="F122" s="588"/>
      <c r="G122" s="588"/>
      <c r="H122" s="588"/>
      <c r="I122" s="588"/>
      <c r="J122" s="588"/>
      <c r="K122" s="588"/>
      <c r="L122" s="588"/>
      <c r="M122" s="588"/>
      <c r="N122" s="589"/>
    </row>
    <row r="123" spans="1:14" s="284" customFormat="1" ht="9.9499999999999993" customHeight="1" thickTop="1" x14ac:dyDescent="0.25">
      <c r="B123" s="278"/>
      <c r="C123" s="278"/>
      <c r="D123" s="278"/>
      <c r="E123" s="278"/>
      <c r="F123" s="278"/>
      <c r="G123" s="278"/>
      <c r="H123" s="278"/>
      <c r="I123" s="278"/>
      <c r="J123" s="278"/>
      <c r="K123" s="278"/>
      <c r="L123" s="278"/>
      <c r="M123" s="278"/>
      <c r="N123" s="278"/>
    </row>
    <row r="124" spans="1:14" s="284" customFormat="1" ht="9.9499999999999993" customHeight="1" x14ac:dyDescent="0.25">
      <c r="B124" s="278"/>
      <c r="C124" s="278"/>
      <c r="D124" s="278"/>
      <c r="E124" s="278"/>
      <c r="F124" s="278"/>
      <c r="G124" s="278"/>
      <c r="H124" s="278"/>
      <c r="I124" s="278"/>
      <c r="J124" s="278"/>
      <c r="K124" s="278"/>
      <c r="L124" s="278"/>
      <c r="M124" s="278"/>
      <c r="N124" s="278"/>
    </row>
    <row r="125" spans="1:14" s="284" customFormat="1" ht="20.100000000000001" customHeight="1" x14ac:dyDescent="0.25">
      <c r="A125" s="260" t="s">
        <v>241</v>
      </c>
      <c r="B125" s="278"/>
      <c r="C125" s="278"/>
      <c r="D125" s="278"/>
      <c r="E125" s="408"/>
      <c r="F125" s="396"/>
      <c r="G125" s="278"/>
      <c r="H125" s="408"/>
      <c r="I125" s="278"/>
      <c r="J125" s="409"/>
      <c r="K125" s="296"/>
      <c r="L125" s="845"/>
      <c r="M125" s="845"/>
      <c r="N125" s="296"/>
    </row>
    <row r="126" spans="1:14" s="284" customFormat="1" ht="9.75" customHeight="1" x14ac:dyDescent="0.25">
      <c r="B126" s="278"/>
      <c r="C126" s="278"/>
      <c r="D126" s="278"/>
      <c r="E126" s="278"/>
      <c r="F126" s="278"/>
      <c r="G126" s="278"/>
      <c r="H126" s="278"/>
      <c r="I126" s="278"/>
      <c r="J126" s="278"/>
      <c r="K126" s="278"/>
      <c r="L126" s="278"/>
      <c r="M126" s="278"/>
      <c r="N126" s="278"/>
    </row>
    <row r="127" spans="1:14" s="284" customFormat="1" ht="20.100000000000001" customHeight="1" thickBot="1" x14ac:dyDescent="0.3">
      <c r="B127" s="278"/>
      <c r="C127" s="292">
        <v>2023</v>
      </c>
      <c r="D127" s="292">
        <v>2024</v>
      </c>
      <c r="E127" s="292">
        <v>2025</v>
      </c>
      <c r="F127" s="292">
        <v>2026</v>
      </c>
      <c r="G127" s="306"/>
      <c r="H127" s="278"/>
      <c r="I127" s="278"/>
      <c r="J127" s="278"/>
      <c r="K127" s="278"/>
      <c r="L127" s="278"/>
      <c r="M127" s="278"/>
      <c r="N127" s="278"/>
    </row>
    <row r="128" spans="1:14" s="284" customFormat="1" ht="20.100000000000001" customHeight="1" thickTop="1" thickBot="1" x14ac:dyDescent="0.3">
      <c r="B128" s="433" t="s">
        <v>239</v>
      </c>
      <c r="C128" s="201">
        <f>IF('Fiche 3-1'!F142&gt;0,'Fiche 3-1'!F142,"")</f>
        <v>1</v>
      </c>
      <c r="D128" s="201" t="str">
        <f>IF('Fiche 3-1'!G142&gt;0,'Fiche 3-1'!G142,"")</f>
        <v/>
      </c>
      <c r="E128" s="201" t="str">
        <f>IF('Fiche 3-1'!H142&gt;0,'Fiche 3-1'!H142,"")</f>
        <v/>
      </c>
      <c r="F128" s="202" t="str">
        <f>IF('Fiche 3-1'!I142&gt;0,'Fiche 3-1'!I142,"")</f>
        <v/>
      </c>
      <c r="G128" s="194">
        <f>SUM(C128:F128)</f>
        <v>1</v>
      </c>
      <c r="H128" s="452"/>
      <c r="I128" s="278"/>
      <c r="J128" s="278"/>
      <c r="K128" s="278"/>
      <c r="L128" s="278"/>
      <c r="M128" s="278"/>
      <c r="N128" s="278"/>
    </row>
    <row r="129" spans="1:14" s="284" customFormat="1" ht="20.100000000000001" customHeight="1" thickTop="1" thickBot="1" x14ac:dyDescent="0.3">
      <c r="B129" s="433" t="s">
        <v>799</v>
      </c>
      <c r="C129" s="201" t="str">
        <f>IF('Fiche 6-1_2023'!I121&gt;0,'Fiche 6-1_2023'!I121,"")</f>
        <v/>
      </c>
      <c r="D129" s="446" t="str">
        <f>IF('Fiche 6-1_2025'!D129&lt;&gt;"",'Fiche 6-1_2025'!D129,"")</f>
        <v/>
      </c>
      <c r="E129" s="446" t="str">
        <f>IF('Fiche 6-1_2025'!E129&lt;&gt;"",'Fiche 6-1_2025'!E129,"")</f>
        <v/>
      </c>
      <c r="F129" s="218"/>
      <c r="G129" s="194">
        <f t="shared" ref="G129:G131" si="0">SUM(C129:F129)</f>
        <v>0</v>
      </c>
      <c r="H129" s="452"/>
      <c r="I129" s="278"/>
      <c r="J129" s="278"/>
      <c r="K129" s="278"/>
      <c r="L129" s="278"/>
      <c r="M129" s="278"/>
      <c r="N129" s="278"/>
    </row>
    <row r="130" spans="1:14" s="284" customFormat="1" ht="20.100000000000001" customHeight="1" thickTop="1" thickBot="1" x14ac:dyDescent="0.3">
      <c r="B130" s="435" t="s">
        <v>333</v>
      </c>
      <c r="C130" s="201" t="str">
        <f>IF('Fiche 6-1_2023'!K121&gt;0,'Fiche 6-1_2023'!K121,"")</f>
        <v/>
      </c>
      <c r="D130" s="446" t="str">
        <f>IF('Fiche 6-1_2025'!D130&lt;&gt;"",'Fiche 6-1_2025'!D130,"")</f>
        <v/>
      </c>
      <c r="E130" s="446" t="str">
        <f>IF('Fiche 6-1_2025'!E130&lt;&gt;"",'Fiche 6-1_2025'!E130,"")</f>
        <v/>
      </c>
      <c r="F130" s="219"/>
      <c r="G130" s="194">
        <f t="shared" si="0"/>
        <v>0</v>
      </c>
      <c r="H130" s="452"/>
      <c r="I130" s="278"/>
      <c r="J130" s="278"/>
      <c r="K130" s="278"/>
      <c r="L130" s="278"/>
      <c r="M130" s="278"/>
      <c r="N130" s="278"/>
    </row>
    <row r="131" spans="1:14" s="284" customFormat="1" ht="37.5" customHeight="1" thickTop="1" thickBot="1" x14ac:dyDescent="0.3">
      <c r="B131" s="436" t="s">
        <v>334</v>
      </c>
      <c r="C131" s="201" t="str">
        <f>IF('Fiche 6-1_2023'!N121&gt;0,'Fiche 6-1_2023'!N121,"")</f>
        <v/>
      </c>
      <c r="D131" s="446" t="str">
        <f>IF('Fiche 6-1_2025'!D131&lt;&gt;"",'Fiche 6-1_2025'!D131,"")</f>
        <v/>
      </c>
      <c r="E131" s="446" t="str">
        <f>IF('Fiche 6-1_2025'!E131&lt;&gt;"",'Fiche 6-1_2025'!E131,"")</f>
        <v/>
      </c>
      <c r="F131" s="219"/>
      <c r="G131" s="194">
        <f t="shared" si="0"/>
        <v>0</v>
      </c>
      <c r="H131" s="452"/>
      <c r="I131" s="278"/>
      <c r="J131" s="278"/>
      <c r="K131" s="278"/>
      <c r="L131" s="278"/>
      <c r="M131" s="278"/>
      <c r="N131" s="278"/>
    </row>
    <row r="132" spans="1:14" s="284" customFormat="1" ht="9.9499999999999993" customHeight="1" thickTop="1" x14ac:dyDescent="0.25">
      <c r="B132" s="278"/>
      <c r="C132" s="278"/>
      <c r="D132" s="278"/>
      <c r="E132" s="278"/>
      <c r="F132" s="278"/>
      <c r="G132" s="278"/>
      <c r="H132" s="278"/>
      <c r="I132" s="278"/>
      <c r="J132" s="278"/>
      <c r="K132" s="278"/>
      <c r="L132" s="278"/>
      <c r="M132" s="278"/>
      <c r="N132" s="278"/>
    </row>
    <row r="133" spans="1:14" s="284" customFormat="1" ht="9.9499999999999993" customHeight="1" x14ac:dyDescent="0.25">
      <c r="B133" s="278"/>
      <c r="C133" s="278"/>
      <c r="D133" s="278"/>
      <c r="E133" s="278"/>
      <c r="F133" s="278"/>
      <c r="G133" s="278"/>
      <c r="H133" s="278"/>
      <c r="I133" s="278"/>
      <c r="J133" s="278"/>
      <c r="K133" s="278"/>
      <c r="L133" s="278"/>
      <c r="M133" s="278"/>
      <c r="N133" s="278"/>
    </row>
    <row r="134" spans="1:14" s="284" customFormat="1" ht="20.100000000000001" customHeight="1" thickBot="1" x14ac:dyDescent="0.3">
      <c r="A134" s="410" t="s">
        <v>243</v>
      </c>
      <c r="B134" s="307"/>
      <c r="C134" s="307"/>
      <c r="D134" s="307"/>
      <c r="E134" s="307"/>
      <c r="F134" s="307"/>
      <c r="G134" s="307"/>
      <c r="H134" s="307"/>
      <c r="I134" s="307"/>
      <c r="J134" s="307"/>
      <c r="K134" s="278"/>
      <c r="L134" s="278"/>
      <c r="M134" s="278"/>
      <c r="N134" s="278"/>
    </row>
    <row r="135" spans="1:14" s="284" customFormat="1" ht="35.1" customHeight="1" thickTop="1" x14ac:dyDescent="0.25">
      <c r="A135" s="307"/>
      <c r="B135" s="581"/>
      <c r="C135" s="582"/>
      <c r="D135" s="582"/>
      <c r="E135" s="582"/>
      <c r="F135" s="582"/>
      <c r="G135" s="582"/>
      <c r="H135" s="582"/>
      <c r="I135" s="582"/>
      <c r="J135" s="582"/>
      <c r="K135" s="582"/>
      <c r="L135" s="582"/>
      <c r="M135" s="582"/>
      <c r="N135" s="583"/>
    </row>
    <row r="136" spans="1:14" s="284" customFormat="1" ht="35.1" customHeight="1" x14ac:dyDescent="0.25">
      <c r="A136" s="307"/>
      <c r="B136" s="584"/>
      <c r="C136" s="585"/>
      <c r="D136" s="585"/>
      <c r="E136" s="585"/>
      <c r="F136" s="585"/>
      <c r="G136" s="585"/>
      <c r="H136" s="585"/>
      <c r="I136" s="585"/>
      <c r="J136" s="585"/>
      <c r="K136" s="585"/>
      <c r="L136" s="585"/>
      <c r="M136" s="585"/>
      <c r="N136" s="586"/>
    </row>
    <row r="137" spans="1:14" ht="35.1" customHeight="1" thickBot="1" x14ac:dyDescent="0.25">
      <c r="A137" s="307"/>
      <c r="B137" s="587"/>
      <c r="C137" s="588"/>
      <c r="D137" s="588"/>
      <c r="E137" s="588"/>
      <c r="F137" s="588"/>
      <c r="G137" s="588"/>
      <c r="H137" s="588"/>
      <c r="I137" s="588"/>
      <c r="J137" s="588"/>
      <c r="K137" s="588"/>
      <c r="L137" s="588"/>
      <c r="M137" s="588"/>
      <c r="N137" s="589"/>
    </row>
    <row r="138" spans="1:14" s="283" customFormat="1" ht="20.100000000000001" customHeight="1" thickTop="1" x14ac:dyDescent="0.2">
      <c r="A138" s="307"/>
      <c r="B138" s="307"/>
      <c r="C138" s="307"/>
      <c r="D138" s="307"/>
      <c r="E138" s="307"/>
      <c r="F138" s="307"/>
      <c r="G138" s="307"/>
      <c r="H138" s="307"/>
      <c r="I138" s="307"/>
      <c r="J138" s="307"/>
      <c r="K138" s="239"/>
      <c r="L138" s="239"/>
      <c r="M138" s="239"/>
      <c r="N138" s="239"/>
    </row>
    <row r="139" spans="1:14" s="283" customFormat="1" ht="20.100000000000001" customHeight="1" x14ac:dyDescent="0.2">
      <c r="A139" s="260" t="s">
        <v>321</v>
      </c>
      <c r="B139" s="239"/>
      <c r="C139" s="239"/>
      <c r="D139" s="239"/>
      <c r="E139" s="239"/>
      <c r="F139" s="239"/>
      <c r="G139" s="239"/>
      <c r="H139" s="239"/>
      <c r="I139" s="239"/>
      <c r="J139" s="239"/>
      <c r="K139" s="239"/>
      <c r="L139" s="239"/>
      <c r="M139" s="239"/>
      <c r="N139" s="239"/>
    </row>
    <row r="140" spans="1:14" s="283" customFormat="1" ht="9.9499999999999993" customHeight="1" x14ac:dyDescent="0.2">
      <c r="A140" s="239"/>
      <c r="B140" s="239"/>
      <c r="C140" s="239"/>
      <c r="D140" s="239"/>
      <c r="E140" s="239"/>
      <c r="F140" s="239"/>
      <c r="G140" s="239"/>
      <c r="H140" s="239"/>
      <c r="I140" s="239"/>
      <c r="J140" s="239"/>
      <c r="K140" s="239"/>
      <c r="L140" s="239"/>
      <c r="M140" s="239"/>
      <c r="N140" s="239"/>
    </row>
    <row r="141" spans="1:14" s="283" customFormat="1" ht="29.25" customHeight="1" thickBot="1" x14ac:dyDescent="0.25">
      <c r="A141" s="239"/>
      <c r="B141" s="307"/>
      <c r="C141" s="307"/>
      <c r="D141" s="600" t="s">
        <v>314</v>
      </c>
      <c r="E141" s="600"/>
      <c r="F141" s="600" t="s">
        <v>320</v>
      </c>
      <c r="G141" s="600"/>
      <c r="H141" s="600" t="s">
        <v>315</v>
      </c>
      <c r="I141" s="600"/>
      <c r="J141" s="800" t="s">
        <v>232</v>
      </c>
      <c r="K141" s="801"/>
      <c r="L141" s="801"/>
      <c r="M141" s="801"/>
      <c r="N141" s="802"/>
    </row>
    <row r="142" spans="1:14" s="283" customFormat="1" ht="35.1" customHeight="1" thickTop="1" thickBot="1" x14ac:dyDescent="0.25">
      <c r="A142" s="239"/>
      <c r="B142" s="744"/>
      <c r="C142" s="744"/>
      <c r="D142" s="739">
        <f>IF('Fiche 3-1'!D189&lt;&gt;"",'Fiche 3-1'!D189,"")</f>
        <v>1</v>
      </c>
      <c r="E142" s="739"/>
      <c r="F142" s="739" t="str">
        <f>IF('Fiche 3-1'!G189&lt;&gt;"",'Fiche 3-1'!G189,"")</f>
        <v/>
      </c>
      <c r="G142" s="739"/>
      <c r="H142" s="614"/>
      <c r="I142" s="577"/>
      <c r="J142" s="578"/>
      <c r="K142" s="579"/>
      <c r="L142" s="579"/>
      <c r="M142" s="579"/>
      <c r="N142" s="580"/>
    </row>
    <row r="143" spans="1:14" s="283" customFormat="1" ht="35.1" customHeight="1" thickTop="1" thickBot="1" x14ac:dyDescent="0.25">
      <c r="A143" s="239"/>
      <c r="B143" s="744"/>
      <c r="C143" s="745"/>
      <c r="D143" s="739">
        <f>IF('Fiche 3-1'!D190&lt;&gt;"",'Fiche 3-1'!D190,"")</f>
        <v>2</v>
      </c>
      <c r="E143" s="739"/>
      <c r="F143" s="739" t="str">
        <f>IF('Fiche 3-1'!G190&lt;&gt;"",'Fiche 3-1'!G190,"")</f>
        <v/>
      </c>
      <c r="G143" s="739"/>
      <c r="H143" s="614"/>
      <c r="I143" s="577"/>
      <c r="J143" s="578"/>
      <c r="K143" s="579"/>
      <c r="L143" s="579"/>
      <c r="M143" s="579"/>
      <c r="N143" s="580"/>
    </row>
    <row r="144" spans="1:14" s="283" customFormat="1" ht="35.1" customHeight="1" thickTop="1" thickBot="1" x14ac:dyDescent="0.25">
      <c r="A144" s="239"/>
      <c r="B144" s="744"/>
      <c r="C144" s="745"/>
      <c r="D144" s="739">
        <f>IF('Fiche 3-1'!D191&lt;&gt;"",'Fiche 3-1'!D191,"")</f>
        <v>3</v>
      </c>
      <c r="E144" s="739"/>
      <c r="F144" s="739" t="str">
        <f>IF('Fiche 3-1'!G191&lt;&gt;"",'Fiche 3-1'!G191,"")</f>
        <v/>
      </c>
      <c r="G144" s="739"/>
      <c r="H144" s="614"/>
      <c r="I144" s="577"/>
      <c r="J144" s="578"/>
      <c r="K144" s="579"/>
      <c r="L144" s="579"/>
      <c r="M144" s="579"/>
      <c r="N144" s="580"/>
    </row>
    <row r="145" spans="1:14" s="277" customFormat="1" ht="9" customHeight="1" thickTop="1" x14ac:dyDescent="0.2">
      <c r="A145" s="239"/>
      <c r="B145" s="278"/>
      <c r="C145" s="411"/>
      <c r="D145" s="275"/>
      <c r="E145" s="275"/>
      <c r="F145" s="275"/>
      <c r="G145" s="275"/>
      <c r="H145" s="275"/>
      <c r="I145" s="275"/>
      <c r="J145" s="275"/>
      <c r="K145" s="275"/>
      <c r="L145" s="311"/>
      <c r="M145" s="239"/>
      <c r="N145" s="239"/>
    </row>
    <row r="146" spans="1:14" s="283" customFormat="1" ht="9.9499999999999993" customHeight="1" x14ac:dyDescent="0.2">
      <c r="A146" s="412" t="s">
        <v>312</v>
      </c>
      <c r="B146" s="309"/>
      <c r="C146" s="309"/>
      <c r="D146" s="310"/>
      <c r="E146" s="310"/>
      <c r="F146" s="310"/>
      <c r="G146" s="310"/>
      <c r="H146" s="310"/>
      <c r="I146" s="310"/>
      <c r="J146" s="311"/>
      <c r="K146" s="311"/>
      <c r="L146" s="311"/>
      <c r="M146" s="239"/>
      <c r="N146" s="239"/>
    </row>
    <row r="147" spans="1:14" s="283" customFormat="1" ht="9.9499999999999993" customHeight="1" x14ac:dyDescent="0.2">
      <c r="A147" s="239"/>
      <c r="B147" s="309"/>
      <c r="C147" s="309"/>
      <c r="D147" s="310"/>
      <c r="E147" s="310"/>
      <c r="F147" s="310"/>
      <c r="G147" s="310"/>
      <c r="H147" s="310"/>
      <c r="I147" s="310"/>
      <c r="J147" s="311"/>
      <c r="K147" s="311"/>
      <c r="L147" s="311"/>
      <c r="M147" s="239"/>
      <c r="N147" s="239"/>
    </row>
    <row r="148" spans="1:14" s="283" customFormat="1" ht="9.9499999999999993" customHeight="1" x14ac:dyDescent="0.2">
      <c r="A148" s="239"/>
      <c r="B148" s="309"/>
      <c r="C148" s="309"/>
      <c r="D148" s="310"/>
      <c r="E148" s="310"/>
      <c r="F148" s="310"/>
      <c r="G148" s="310"/>
      <c r="H148" s="310"/>
      <c r="I148" s="310"/>
      <c r="J148" s="311"/>
      <c r="K148" s="311"/>
      <c r="L148" s="311"/>
      <c r="M148" s="239"/>
      <c r="N148" s="239"/>
    </row>
    <row r="149" spans="1:14" s="284" customFormat="1" ht="20.100000000000001" customHeight="1" x14ac:dyDescent="0.25">
      <c r="A149" s="246" t="s">
        <v>345</v>
      </c>
      <c r="B149" s="275"/>
      <c r="C149" s="275"/>
      <c r="D149" s="278"/>
      <c r="E149" s="408" t="str">
        <f>IF('Fiche 3-1'!F169&gt;0,'Fiche 3-1'!F169,"")</f>
        <v/>
      </c>
      <c r="F149" s="396"/>
      <c r="G149" s="278"/>
      <c r="H149" s="408"/>
      <c r="I149" s="278"/>
      <c r="J149" s="409"/>
      <c r="K149" s="184"/>
      <c r="L149" s="275"/>
      <c r="M149" s="275"/>
      <c r="N149" s="275"/>
    </row>
    <row r="150" spans="1:14" s="284" customFormat="1" ht="20.100000000000001" customHeight="1" x14ac:dyDescent="0.25">
      <c r="A150" s="246"/>
      <c r="B150" s="275"/>
      <c r="C150" s="275"/>
      <c r="D150" s="275"/>
      <c r="E150" s="183"/>
      <c r="F150" s="275"/>
      <c r="G150" s="246"/>
      <c r="H150" s="275"/>
      <c r="I150" s="275"/>
      <c r="J150" s="409"/>
      <c r="K150" s="184"/>
      <c r="L150" s="275"/>
      <c r="M150" s="275"/>
      <c r="N150" s="275"/>
    </row>
    <row r="151" spans="1:14" s="284" customFormat="1" ht="20.100000000000001" customHeight="1" thickBot="1" x14ac:dyDescent="0.3">
      <c r="A151" s="246"/>
      <c r="B151" s="278"/>
      <c r="C151" s="292">
        <v>2023</v>
      </c>
      <c r="D151" s="292">
        <v>2024</v>
      </c>
      <c r="E151" s="292">
        <v>2025</v>
      </c>
      <c r="F151" s="292">
        <v>2026</v>
      </c>
      <c r="G151" s="306"/>
      <c r="H151" s="275"/>
      <c r="I151" s="275"/>
      <c r="J151" s="409"/>
      <c r="K151" s="184"/>
      <c r="L151" s="275"/>
      <c r="M151" s="275"/>
      <c r="N151" s="275"/>
    </row>
    <row r="152" spans="1:14" s="284" customFormat="1" ht="20.100000000000001" customHeight="1" thickTop="1" thickBot="1" x14ac:dyDescent="0.3">
      <c r="A152" s="246"/>
      <c r="B152" s="437" t="s">
        <v>239</v>
      </c>
      <c r="C152" s="198" t="str">
        <f>IF('Fiche 3-1'!F169&gt;0,'Fiche 3-1'!F169,"")</f>
        <v/>
      </c>
      <c r="D152" s="198" t="str">
        <f>IF('Fiche 3-1'!G169&gt;0,'Fiche 3-1'!G169,"")</f>
        <v/>
      </c>
      <c r="E152" s="198" t="str">
        <f>IF('Fiche 3-1'!H169&gt;0,'Fiche 3-1'!H169,"")</f>
        <v/>
      </c>
      <c r="F152" s="199" t="str">
        <f>IF('Fiche 3-1'!I169&gt;0,'Fiche 3-1'!I169,"")</f>
        <v/>
      </c>
      <c r="G152" s="184">
        <f>SUM(C152:F152)</f>
        <v>0</v>
      </c>
      <c r="H152" s="184"/>
      <c r="I152" s="275"/>
      <c r="J152" s="409"/>
      <c r="K152" s="184"/>
      <c r="L152" s="275"/>
      <c r="M152" s="275"/>
      <c r="N152" s="275"/>
    </row>
    <row r="153" spans="1:14" s="284" customFormat="1" ht="20.100000000000001" customHeight="1" thickTop="1" thickBot="1" x14ac:dyDescent="0.3">
      <c r="A153" s="246"/>
      <c r="B153" s="437" t="s">
        <v>799</v>
      </c>
      <c r="C153" s="198" t="str">
        <f>IF('Fiche 6-1_2025'!C153&lt;&gt;"",'Fiche 6-1_2025'!C153,"")</f>
        <v/>
      </c>
      <c r="D153" s="198" t="str">
        <f>IF('Fiche 6-1_2025'!D153&lt;&gt;"",'Fiche 6-1_2025'!D153,"")</f>
        <v/>
      </c>
      <c r="E153" s="198" t="str">
        <f>IF('Fiche 6-1_2025'!E153&lt;&gt;"",'Fiche 6-1_2025'!E153,"")</f>
        <v/>
      </c>
      <c r="F153" s="200"/>
      <c r="G153" s="184">
        <f>SUM(C153:F153)</f>
        <v>0</v>
      </c>
      <c r="H153" s="184"/>
      <c r="I153" s="275"/>
      <c r="J153" s="409"/>
      <c r="K153" s="184"/>
      <c r="L153" s="275"/>
      <c r="M153" s="275"/>
      <c r="N153" s="275"/>
    </row>
    <row r="154" spans="1:14" s="284" customFormat="1" ht="20.100000000000001" customHeight="1" thickTop="1" x14ac:dyDescent="0.25">
      <c r="A154" s="246"/>
      <c r="B154" s="275"/>
      <c r="C154" s="275"/>
      <c r="D154" s="275"/>
      <c r="E154" s="275"/>
      <c r="F154" s="275"/>
      <c r="G154" s="246"/>
      <c r="H154" s="275"/>
      <c r="I154" s="275"/>
      <c r="J154" s="409"/>
      <c r="K154" s="184"/>
      <c r="L154" s="275"/>
      <c r="M154" s="275"/>
      <c r="N154" s="275"/>
    </row>
    <row r="155" spans="1:14" ht="9.9499999999999993" customHeight="1" thickBot="1" x14ac:dyDescent="0.25"/>
    <row r="156" spans="1:14" s="283" customFormat="1" ht="20.100000000000001" hidden="1" customHeight="1" x14ac:dyDescent="0.2">
      <c r="A156" s="260" t="s">
        <v>276</v>
      </c>
      <c r="B156" s="239"/>
      <c r="C156" s="239"/>
      <c r="D156" s="239"/>
      <c r="E156" s="239"/>
      <c r="F156" s="239"/>
      <c r="G156" s="239"/>
      <c r="H156" s="239"/>
      <c r="I156" s="239"/>
      <c r="J156" s="239"/>
      <c r="K156" s="239"/>
      <c r="L156" s="239"/>
      <c r="M156" s="239"/>
      <c r="N156" s="239"/>
    </row>
    <row r="157" spans="1:14" s="283" customFormat="1" ht="20.100000000000001" hidden="1" customHeight="1" x14ac:dyDescent="0.2">
      <c r="A157" s="413"/>
      <c r="B157" s="812"/>
      <c r="C157" s="747"/>
      <c r="D157" s="747"/>
      <c r="E157" s="747"/>
      <c r="F157" s="747"/>
      <c r="G157" s="747"/>
      <c r="H157" s="747"/>
      <c r="I157" s="747"/>
      <c r="J157" s="748"/>
      <c r="K157" s="239"/>
      <c r="L157" s="239"/>
      <c r="M157" s="239"/>
      <c r="N157" s="239"/>
    </row>
    <row r="158" spans="1:14" s="283" customFormat="1" ht="20.100000000000001" hidden="1" customHeight="1" x14ac:dyDescent="0.2">
      <c r="A158" s="239"/>
      <c r="B158" s="239"/>
      <c r="C158" s="239"/>
      <c r="D158" s="239"/>
      <c r="E158" s="239"/>
      <c r="F158" s="239"/>
      <c r="G158" s="239"/>
      <c r="H158" s="239"/>
      <c r="I158" s="239"/>
      <c r="J158" s="239"/>
      <c r="K158" s="239"/>
      <c r="L158" s="239"/>
      <c r="M158" s="239"/>
      <c r="N158" s="239"/>
    </row>
    <row r="159" spans="1:14" s="283" customFormat="1" ht="35.1" customHeight="1" thickTop="1" x14ac:dyDescent="0.2">
      <c r="A159" s="246" t="s">
        <v>346</v>
      </c>
      <c r="B159" s="246"/>
      <c r="C159" s="246"/>
      <c r="D159" s="239"/>
      <c r="E159" s="813"/>
      <c r="F159" s="814"/>
      <c r="G159" s="814"/>
      <c r="H159" s="814"/>
      <c r="I159" s="814"/>
      <c r="J159" s="814"/>
      <c r="K159" s="814"/>
      <c r="L159" s="814"/>
      <c r="M159" s="814"/>
      <c r="N159" s="815"/>
    </row>
    <row r="160" spans="1:14" s="283" customFormat="1" ht="35.1" customHeight="1" x14ac:dyDescent="0.2">
      <c r="A160" s="239"/>
      <c r="B160" s="239"/>
      <c r="C160" s="239"/>
      <c r="D160" s="239"/>
      <c r="E160" s="816"/>
      <c r="F160" s="817"/>
      <c r="G160" s="817"/>
      <c r="H160" s="817"/>
      <c r="I160" s="817"/>
      <c r="J160" s="817"/>
      <c r="K160" s="817"/>
      <c r="L160" s="817"/>
      <c r="M160" s="817"/>
      <c r="N160" s="818"/>
    </row>
    <row r="161" spans="1:15" s="283" customFormat="1" ht="35.1" customHeight="1" thickBot="1" x14ac:dyDescent="0.25">
      <c r="A161" s="239"/>
      <c r="B161" s="239"/>
      <c r="C161" s="239"/>
      <c r="D161" s="239"/>
      <c r="E161" s="819"/>
      <c r="F161" s="820"/>
      <c r="G161" s="820"/>
      <c r="H161" s="820"/>
      <c r="I161" s="820"/>
      <c r="J161" s="820"/>
      <c r="K161" s="820"/>
      <c r="L161" s="820"/>
      <c r="M161" s="820"/>
      <c r="N161" s="821"/>
    </row>
    <row r="162" spans="1:15" s="283" customFormat="1" ht="9.9499999999999993" customHeight="1" x14ac:dyDescent="0.2">
      <c r="A162" s="239"/>
      <c r="B162" s="309"/>
      <c r="C162" s="309"/>
      <c r="D162" s="310"/>
      <c r="E162" s="310"/>
      <c r="F162" s="310"/>
      <c r="G162" s="310"/>
      <c r="H162" s="310"/>
      <c r="I162" s="310"/>
      <c r="J162" s="311"/>
      <c r="K162" s="311"/>
      <c r="L162" s="311"/>
      <c r="M162" s="239"/>
      <c r="N162" s="239"/>
    </row>
    <row r="163" spans="1:15" ht="9.9499999999999993" customHeight="1" x14ac:dyDescent="0.2"/>
    <row r="164" spans="1:15" ht="14.25" x14ac:dyDescent="0.2">
      <c r="A164" s="288"/>
      <c r="B164" s="288"/>
      <c r="C164" s="288"/>
      <c r="D164" s="288"/>
      <c r="E164" s="288"/>
      <c r="F164" s="288"/>
      <c r="G164" s="288"/>
      <c r="H164" s="288"/>
      <c r="I164" s="288"/>
      <c r="J164" s="288"/>
      <c r="K164" s="288"/>
      <c r="L164" s="288"/>
      <c r="M164" s="288"/>
      <c r="N164" s="288"/>
      <c r="O164" s="252"/>
    </row>
    <row r="165" spans="1:15" ht="14.25" x14ac:dyDescent="0.2">
      <c r="A165" s="289" t="s">
        <v>184</v>
      </c>
      <c r="B165" s="288"/>
      <c r="C165" s="288"/>
      <c r="D165" s="740" t="str">
        <f>IF('Fiche 3-1'!E197&lt;&gt;"",'Fiche 3-1'!E197,"")</f>
        <v/>
      </c>
      <c r="E165" s="741"/>
      <c r="F165" s="741"/>
      <c r="G165" s="741"/>
      <c r="H165" s="741"/>
      <c r="I165" s="741"/>
      <c r="J165" s="741"/>
      <c r="K165" s="741"/>
      <c r="L165" s="741"/>
      <c r="M165" s="742"/>
      <c r="N165" s="288"/>
      <c r="O165" s="252"/>
    </row>
    <row r="166" spans="1:15" ht="14.25" x14ac:dyDescent="0.2">
      <c r="A166" s="288"/>
      <c r="B166" s="288"/>
      <c r="C166" s="288"/>
      <c r="D166" s="288"/>
      <c r="E166" s="288"/>
      <c r="F166" s="288"/>
      <c r="G166" s="288"/>
      <c r="H166" s="288"/>
      <c r="I166" s="288"/>
      <c r="J166" s="288"/>
      <c r="K166" s="288"/>
      <c r="L166" s="288"/>
      <c r="M166" s="288"/>
      <c r="N166" s="288"/>
      <c r="O166" s="252"/>
    </row>
    <row r="167" spans="1:15" ht="14.25" x14ac:dyDescent="0.2">
      <c r="A167" s="252"/>
      <c r="B167" s="252"/>
      <c r="C167" s="252"/>
      <c r="D167" s="252"/>
      <c r="E167" s="252"/>
      <c r="F167" s="252"/>
      <c r="G167" s="252"/>
      <c r="H167" s="252"/>
      <c r="I167" s="252"/>
      <c r="J167" s="252"/>
      <c r="K167" s="252"/>
      <c r="L167" s="252"/>
      <c r="M167" s="252"/>
      <c r="N167" s="252"/>
      <c r="O167" s="252"/>
    </row>
    <row r="168" spans="1:15" s="277" customFormat="1" ht="50.1" customHeight="1" x14ac:dyDescent="0.2">
      <c r="A168" s="246" t="s">
        <v>17</v>
      </c>
      <c r="B168" s="743" t="str">
        <f>IF('Fiche 3-1'!C200&lt;&gt;"",'Fiche 3-1'!C200,"")</f>
        <v/>
      </c>
      <c r="C168" s="743"/>
      <c r="D168" s="743"/>
      <c r="E168" s="743"/>
      <c r="F168" s="743"/>
      <c r="G168" s="743"/>
      <c r="H168" s="743"/>
      <c r="I168" s="743"/>
      <c r="J168" s="743"/>
      <c r="K168" s="743"/>
      <c r="L168" s="743"/>
      <c r="M168" s="743"/>
      <c r="N168" s="743"/>
      <c r="O168" s="320"/>
    </row>
    <row r="169" spans="1:15" ht="9.9499999999999993" customHeight="1" x14ac:dyDescent="0.2">
      <c r="A169" s="246"/>
      <c r="B169" s="249"/>
      <c r="C169" s="249"/>
      <c r="D169" s="249"/>
      <c r="E169" s="249"/>
      <c r="F169" s="249"/>
      <c r="G169" s="249"/>
      <c r="H169" s="249"/>
      <c r="I169" s="249"/>
      <c r="J169" s="249"/>
      <c r="K169" s="249"/>
      <c r="L169" s="249"/>
      <c r="M169" s="249"/>
      <c r="N169" s="249"/>
    </row>
    <row r="170" spans="1:15" x14ac:dyDescent="0.2">
      <c r="A170" s="262"/>
      <c r="B170" s="291"/>
      <c r="C170" s="249"/>
    </row>
    <row r="171" spans="1:15" ht="30" customHeight="1" thickBot="1" x14ac:dyDescent="0.25">
      <c r="E171" s="292">
        <v>2023</v>
      </c>
      <c r="F171" s="292">
        <v>2024</v>
      </c>
      <c r="G171" s="292">
        <v>2025</v>
      </c>
      <c r="H171" s="292">
        <v>2026</v>
      </c>
      <c r="I171" s="306"/>
      <c r="J171" s="277"/>
      <c r="K171" s="277"/>
    </row>
    <row r="172" spans="1:15" ht="20.100000000000001" customHeight="1" thickTop="1" thickBot="1" x14ac:dyDescent="0.25">
      <c r="B172" s="846" t="s">
        <v>74</v>
      </c>
      <c r="C172" s="846"/>
      <c r="D172" s="846"/>
      <c r="E172" s="201">
        <f>IF('Fiche 3-1'!E218&gt;0,'Fiche 3-1'!E218,"")</f>
        <v>2</v>
      </c>
      <c r="F172" s="201" t="str">
        <f>IF('Fiche 3-1'!F218&gt;0,'Fiche 3-1'!F218,"")</f>
        <v/>
      </c>
      <c r="G172" s="201" t="str">
        <f>IF('Fiche 3-1'!G218&gt;0,'Fiche 3-1'!G218,"")</f>
        <v/>
      </c>
      <c r="H172" s="202" t="str">
        <f>IF('Fiche 3-1'!H218&gt;0,'Fiche 3-1'!H218,"")</f>
        <v/>
      </c>
      <c r="I172" s="194">
        <f>SUM(E172:H172)</f>
        <v>2</v>
      </c>
      <c r="J172" s="452"/>
      <c r="K172" s="277"/>
    </row>
    <row r="173" spans="1:15" ht="20.100000000000001" customHeight="1" thickTop="1" thickBot="1" x14ac:dyDescent="0.25">
      <c r="A173" s="262"/>
      <c r="B173" s="846" t="s">
        <v>797</v>
      </c>
      <c r="C173" s="846"/>
      <c r="D173" s="847"/>
      <c r="E173" s="431" t="str">
        <f>IF('Fiche 6-1_2023'!H155&gt;0,'Fiche 6-1_2023'!H155,"")</f>
        <v/>
      </c>
      <c r="F173" s="445">
        <f>IF('Fiche 6-1_2025'!F173&lt;&gt;"",'Fiche 6-1_2025'!F173,"")</f>
        <v>5</v>
      </c>
      <c r="G173" s="445" t="str">
        <f>IF('Fiche 6-1_2025'!G173&lt;&gt;"",'Fiche 6-1_2025'!G173,"")</f>
        <v/>
      </c>
      <c r="H173" s="217"/>
      <c r="I173" s="194">
        <f>SUM(E173:H173)</f>
        <v>5</v>
      </c>
      <c r="J173" s="452"/>
      <c r="K173" s="277"/>
    </row>
    <row r="174" spans="1:15" ht="20.100000000000001" customHeight="1" thickTop="1" x14ac:dyDescent="0.2">
      <c r="A174" s="262"/>
      <c r="B174" s="311"/>
      <c r="C174" s="277"/>
      <c r="D174" s="406"/>
      <c r="E174" s="181"/>
      <c r="F174" s="277"/>
      <c r="G174" s="299"/>
    </row>
    <row r="175" spans="1:15" ht="20.100000000000001" customHeight="1" x14ac:dyDescent="0.2">
      <c r="A175" s="262"/>
      <c r="B175" s="311"/>
      <c r="C175" s="277"/>
      <c r="D175" s="406"/>
      <c r="E175" s="181"/>
      <c r="F175" s="277"/>
      <c r="G175" s="299"/>
    </row>
    <row r="176" spans="1:15" ht="20.100000000000001" customHeight="1" thickBot="1" x14ac:dyDescent="0.25">
      <c r="A176" s="397" t="s">
        <v>240</v>
      </c>
      <c r="B176" s="311"/>
      <c r="C176" s="277"/>
      <c r="D176" s="277"/>
      <c r="E176" s="277"/>
      <c r="F176" s="277"/>
    </row>
    <row r="177" spans="1:14" ht="30" customHeight="1" thickTop="1" x14ac:dyDescent="0.2">
      <c r="A177" s="297"/>
      <c r="B177" s="581"/>
      <c r="C177" s="582"/>
      <c r="D177" s="582"/>
      <c r="E177" s="582"/>
      <c r="F177" s="582"/>
      <c r="G177" s="582"/>
      <c r="H177" s="582"/>
      <c r="I177" s="582"/>
      <c r="J177" s="582"/>
      <c r="K177" s="582"/>
      <c r="L177" s="582"/>
      <c r="M177" s="582"/>
      <c r="N177" s="583"/>
    </row>
    <row r="178" spans="1:14" ht="30" customHeight="1" x14ac:dyDescent="0.2">
      <c r="B178" s="584"/>
      <c r="C178" s="585"/>
      <c r="D178" s="585"/>
      <c r="E178" s="585"/>
      <c r="F178" s="585"/>
      <c r="G178" s="585"/>
      <c r="H178" s="585"/>
      <c r="I178" s="585"/>
      <c r="J178" s="585"/>
      <c r="K178" s="585"/>
      <c r="L178" s="585"/>
      <c r="M178" s="585"/>
      <c r="N178" s="586"/>
    </row>
    <row r="179" spans="1:14" ht="30" customHeight="1" thickBot="1" x14ac:dyDescent="0.25">
      <c r="B179" s="587"/>
      <c r="C179" s="588"/>
      <c r="D179" s="588"/>
      <c r="E179" s="588"/>
      <c r="F179" s="588"/>
      <c r="G179" s="588"/>
      <c r="H179" s="588"/>
      <c r="I179" s="588"/>
      <c r="J179" s="588"/>
      <c r="K179" s="588"/>
      <c r="L179" s="588"/>
      <c r="M179" s="588"/>
      <c r="N179" s="589"/>
    </row>
    <row r="180" spans="1:14" ht="9.9499999999999993" customHeight="1" thickTop="1" thickBot="1" x14ac:dyDescent="0.25">
      <c r="B180" s="298"/>
      <c r="C180" s="298"/>
      <c r="D180" s="298"/>
      <c r="E180" s="298"/>
      <c r="F180" s="298"/>
      <c r="G180" s="298"/>
      <c r="H180" s="298"/>
      <c r="I180" s="298"/>
      <c r="J180" s="298"/>
      <c r="K180" s="298"/>
      <c r="L180" s="298"/>
      <c r="M180" s="298"/>
      <c r="N180" s="298"/>
    </row>
    <row r="181" spans="1:14" ht="20.100000000000001" customHeight="1" thickTop="1" thickBot="1" x14ac:dyDescent="0.25">
      <c r="A181" s="246" t="s">
        <v>18</v>
      </c>
      <c r="D181" s="407" t="str">
        <f>IF('Fiche 3-1'!E222&lt;&gt;"",'Fiche 3-1'!E222,"")</f>
        <v/>
      </c>
      <c r="G181" s="246" t="s">
        <v>19</v>
      </c>
      <c r="I181" s="21"/>
    </row>
    <row r="182" spans="1:14" ht="9.9499999999999993" customHeight="1" thickTop="1" x14ac:dyDescent="0.2"/>
    <row r="183" spans="1:14" ht="13.5" thickBot="1" x14ac:dyDescent="0.25">
      <c r="A183" s="262" t="s">
        <v>20</v>
      </c>
    </row>
    <row r="184" spans="1:14" ht="35.1" customHeight="1" thickTop="1" x14ac:dyDescent="0.2">
      <c r="B184" s="581"/>
      <c r="C184" s="582"/>
      <c r="D184" s="582"/>
      <c r="E184" s="582"/>
      <c r="F184" s="582"/>
      <c r="G184" s="582"/>
      <c r="H184" s="582"/>
      <c r="I184" s="582"/>
      <c r="J184" s="582"/>
      <c r="K184" s="582"/>
      <c r="L184" s="582"/>
      <c r="M184" s="582"/>
      <c r="N184" s="583"/>
    </row>
    <row r="185" spans="1:14" ht="35.1" customHeight="1" x14ac:dyDescent="0.2">
      <c r="B185" s="584"/>
      <c r="C185" s="585"/>
      <c r="D185" s="585"/>
      <c r="E185" s="585"/>
      <c r="F185" s="585"/>
      <c r="G185" s="585"/>
      <c r="H185" s="585"/>
      <c r="I185" s="585"/>
      <c r="J185" s="585"/>
      <c r="K185" s="585"/>
      <c r="L185" s="585"/>
      <c r="M185" s="585"/>
      <c r="N185" s="586"/>
    </row>
    <row r="186" spans="1:14" s="255" customFormat="1" ht="35.1" customHeight="1" thickBot="1" x14ac:dyDescent="0.3">
      <c r="B186" s="587"/>
      <c r="C186" s="588"/>
      <c r="D186" s="588"/>
      <c r="E186" s="588"/>
      <c r="F186" s="588"/>
      <c r="G186" s="588"/>
      <c r="H186" s="588"/>
      <c r="I186" s="588"/>
      <c r="J186" s="588"/>
      <c r="K186" s="588"/>
      <c r="L186" s="588"/>
      <c r="M186" s="588"/>
      <c r="N186" s="589"/>
    </row>
    <row r="187" spans="1:14" s="284" customFormat="1" ht="9.9499999999999993" customHeight="1" thickTop="1" x14ac:dyDescent="0.25">
      <c r="B187" s="278"/>
      <c r="C187" s="278"/>
      <c r="D187" s="278"/>
      <c r="E187" s="278"/>
      <c r="F187" s="278"/>
      <c r="G187" s="278"/>
      <c r="H187" s="278"/>
      <c r="I187" s="278"/>
      <c r="J187" s="278"/>
      <c r="K187" s="278"/>
      <c r="L187" s="278"/>
      <c r="M187" s="278"/>
      <c r="N187" s="278"/>
    </row>
    <row r="188" spans="1:14" s="284" customFormat="1" ht="20.100000000000001" customHeight="1" thickBot="1" x14ac:dyDescent="0.3">
      <c r="A188" s="260" t="s">
        <v>301</v>
      </c>
      <c r="B188" s="278"/>
      <c r="C188" s="278"/>
      <c r="D188" s="278"/>
      <c r="E188" s="278"/>
      <c r="F188" s="278"/>
      <c r="G188" s="278"/>
      <c r="H188" s="278"/>
      <c r="I188" s="278"/>
      <c r="J188" s="278"/>
      <c r="K188" s="278"/>
      <c r="L188" s="278"/>
      <c r="M188" s="278"/>
      <c r="N188" s="278"/>
    </row>
    <row r="189" spans="1:14" s="284" customFormat="1" ht="35.1" customHeight="1" thickTop="1" x14ac:dyDescent="0.25">
      <c r="B189" s="581"/>
      <c r="C189" s="582"/>
      <c r="D189" s="582"/>
      <c r="E189" s="582"/>
      <c r="F189" s="582"/>
      <c r="G189" s="582"/>
      <c r="H189" s="582"/>
      <c r="I189" s="582"/>
      <c r="J189" s="582"/>
      <c r="K189" s="582"/>
      <c r="L189" s="582"/>
      <c r="M189" s="582"/>
      <c r="N189" s="583"/>
    </row>
    <row r="190" spans="1:14" s="284" customFormat="1" ht="35.1" customHeight="1" x14ac:dyDescent="0.25">
      <c r="B190" s="584"/>
      <c r="C190" s="585"/>
      <c r="D190" s="585"/>
      <c r="E190" s="585"/>
      <c r="F190" s="585"/>
      <c r="G190" s="585"/>
      <c r="H190" s="585"/>
      <c r="I190" s="585"/>
      <c r="J190" s="585"/>
      <c r="K190" s="585"/>
      <c r="L190" s="585"/>
      <c r="M190" s="585"/>
      <c r="N190" s="586"/>
    </row>
    <row r="191" spans="1:14" s="284" customFormat="1" ht="35.1" customHeight="1" thickBot="1" x14ac:dyDescent="0.3">
      <c r="B191" s="587"/>
      <c r="C191" s="588"/>
      <c r="D191" s="588"/>
      <c r="E191" s="588"/>
      <c r="F191" s="588"/>
      <c r="G191" s="588"/>
      <c r="H191" s="588"/>
      <c r="I191" s="588"/>
      <c r="J191" s="588"/>
      <c r="K191" s="588"/>
      <c r="L191" s="588"/>
      <c r="M191" s="588"/>
      <c r="N191" s="589"/>
    </row>
    <row r="192" spans="1:14" s="284" customFormat="1" ht="9.9499999999999993" customHeight="1" thickTop="1" x14ac:dyDescent="0.25">
      <c r="B192" s="278"/>
      <c r="C192" s="278"/>
      <c r="D192" s="278"/>
      <c r="E192" s="278"/>
      <c r="F192" s="278"/>
      <c r="G192" s="278"/>
      <c r="H192" s="278"/>
      <c r="I192" s="278"/>
      <c r="J192" s="278"/>
      <c r="K192" s="278"/>
      <c r="L192" s="278"/>
      <c r="M192" s="278"/>
      <c r="N192" s="278"/>
    </row>
    <row r="193" spans="1:14" s="284" customFormat="1" ht="9.9499999999999993" customHeight="1" x14ac:dyDescent="0.25">
      <c r="B193" s="278"/>
      <c r="C193" s="278"/>
      <c r="D193" s="278"/>
      <c r="E193" s="278"/>
      <c r="F193" s="278"/>
      <c r="G193" s="278"/>
      <c r="H193" s="278"/>
      <c r="I193" s="278"/>
      <c r="J193" s="278"/>
      <c r="K193" s="278"/>
      <c r="L193" s="278"/>
      <c r="M193" s="278"/>
      <c r="N193" s="278"/>
    </row>
    <row r="194" spans="1:14" s="284" customFormat="1" ht="20.100000000000001" customHeight="1" x14ac:dyDescent="0.25">
      <c r="A194" s="260" t="s">
        <v>241</v>
      </c>
      <c r="B194" s="278"/>
      <c r="C194" s="278"/>
      <c r="D194" s="278"/>
      <c r="E194" s="408"/>
      <c r="F194" s="396"/>
      <c r="G194" s="278"/>
      <c r="H194" s="408"/>
      <c r="I194" s="278"/>
      <c r="J194" s="409"/>
      <c r="K194" s="296"/>
      <c r="L194" s="845"/>
      <c r="M194" s="845"/>
      <c r="N194" s="296"/>
    </row>
    <row r="195" spans="1:14" s="284" customFormat="1" ht="9.75" customHeight="1" x14ac:dyDescent="0.25">
      <c r="B195" s="278"/>
      <c r="C195" s="278"/>
      <c r="D195" s="278"/>
      <c r="E195" s="278"/>
      <c r="F195" s="278"/>
      <c r="G195" s="278"/>
      <c r="H195" s="278"/>
      <c r="I195" s="278"/>
      <c r="J195" s="278"/>
      <c r="K195" s="278"/>
      <c r="L195" s="278"/>
      <c r="M195" s="278"/>
      <c r="N195" s="278"/>
    </row>
    <row r="196" spans="1:14" s="284" customFormat="1" ht="20.100000000000001" customHeight="1" thickBot="1" x14ac:dyDescent="0.3">
      <c r="B196" s="278"/>
      <c r="C196" s="292">
        <v>2023</v>
      </c>
      <c r="D196" s="292">
        <v>2024</v>
      </c>
      <c r="E196" s="292">
        <v>2025</v>
      </c>
      <c r="F196" s="292">
        <v>2026</v>
      </c>
      <c r="G196" s="306"/>
      <c r="H196" s="278"/>
      <c r="I196" s="278"/>
      <c r="J196" s="278"/>
      <c r="K196" s="278"/>
      <c r="L196" s="278"/>
      <c r="M196" s="278"/>
      <c r="N196" s="278"/>
    </row>
    <row r="197" spans="1:14" s="284" customFormat="1" ht="20.100000000000001" customHeight="1" thickTop="1" thickBot="1" x14ac:dyDescent="0.3">
      <c r="B197" s="433" t="s">
        <v>239</v>
      </c>
      <c r="C197" s="201" t="str">
        <f>IF('Fiche 3-1'!F204&gt;0,'Fiche 3-1'!F204,"")</f>
        <v/>
      </c>
      <c r="D197" s="201" t="str">
        <f>IF('Fiche 3-1'!G204&gt;0,'Fiche 3-1'!G204,"")</f>
        <v/>
      </c>
      <c r="E197" s="201" t="str">
        <f>IF('Fiche 3-1'!H204&gt;0,'Fiche 3-1'!H204,"")</f>
        <v/>
      </c>
      <c r="F197" s="202" t="str">
        <f>IF('Fiche 3-1'!I204&gt;0,'Fiche 3-1'!I204,"")</f>
        <v/>
      </c>
      <c r="G197" s="194">
        <f>SUM(C197:F197)</f>
        <v>0</v>
      </c>
      <c r="H197" s="452"/>
      <c r="I197" s="278"/>
      <c r="J197" s="278"/>
      <c r="K197" s="278"/>
      <c r="L197" s="278"/>
      <c r="M197" s="278"/>
      <c r="N197" s="278"/>
    </row>
    <row r="198" spans="1:14" s="284" customFormat="1" ht="20.100000000000001" customHeight="1" thickTop="1" thickBot="1" x14ac:dyDescent="0.3">
      <c r="B198" s="433" t="s">
        <v>799</v>
      </c>
      <c r="C198" s="201" t="str">
        <f>IF('Fiche 6-1_2023'!I174&gt;0,'Fiche 6-1_2023'!I174,"")</f>
        <v/>
      </c>
      <c r="D198" s="446" t="str">
        <f>IF('Fiche 6-1_2025'!D198&lt;&gt;"",'Fiche 6-1_2025'!D198,"")</f>
        <v/>
      </c>
      <c r="E198" s="446" t="str">
        <f>IF('Fiche 6-1_2025'!E198&lt;&gt;"",'Fiche 6-1_2025'!E198,"")</f>
        <v/>
      </c>
      <c r="F198" s="218"/>
      <c r="G198" s="194">
        <f t="shared" ref="G198:G200" si="1">SUM(C198:F198)</f>
        <v>0</v>
      </c>
      <c r="H198" s="452"/>
      <c r="I198" s="278"/>
      <c r="J198" s="278"/>
      <c r="K198" s="278"/>
      <c r="L198" s="278"/>
      <c r="M198" s="278"/>
      <c r="N198" s="278"/>
    </row>
    <row r="199" spans="1:14" s="284" customFormat="1" ht="20.100000000000001" customHeight="1" thickTop="1" thickBot="1" x14ac:dyDescent="0.3">
      <c r="B199" s="435" t="s">
        <v>333</v>
      </c>
      <c r="C199" s="201" t="str">
        <f>IF('Fiche 6-1_2023'!K174&gt;0,'Fiche 6-1_2023'!K174,"")</f>
        <v/>
      </c>
      <c r="D199" s="446" t="str">
        <f>IF('Fiche 6-1_2025'!D199&lt;&gt;"",'Fiche 6-1_2025'!D199,"")</f>
        <v/>
      </c>
      <c r="E199" s="446" t="str">
        <f>IF('Fiche 6-1_2025'!E199&lt;&gt;"",'Fiche 6-1_2025'!E199,"")</f>
        <v/>
      </c>
      <c r="F199" s="219"/>
      <c r="G199" s="194">
        <f t="shared" si="1"/>
        <v>0</v>
      </c>
      <c r="H199" s="452"/>
      <c r="I199" s="278"/>
      <c r="J199" s="278"/>
      <c r="K199" s="278"/>
      <c r="L199" s="278"/>
      <c r="M199" s="278"/>
      <c r="N199" s="278"/>
    </row>
    <row r="200" spans="1:14" s="284" customFormat="1" ht="37.5" customHeight="1" thickTop="1" thickBot="1" x14ac:dyDescent="0.3">
      <c r="B200" s="436" t="s">
        <v>334</v>
      </c>
      <c r="C200" s="201" t="str">
        <f>IF('Fiche 6-1_2023'!N174&gt;0,'Fiche 6-1_2023'!N174,"")</f>
        <v/>
      </c>
      <c r="D200" s="446" t="str">
        <f>IF('Fiche 6-1_2025'!D200&lt;&gt;"",'Fiche 6-1_2025'!D200,"")</f>
        <v/>
      </c>
      <c r="E200" s="446" t="str">
        <f>IF('Fiche 6-1_2025'!E200&lt;&gt;"",'Fiche 6-1_2025'!E200,"")</f>
        <v/>
      </c>
      <c r="F200" s="219"/>
      <c r="G200" s="194">
        <f t="shared" si="1"/>
        <v>0</v>
      </c>
      <c r="H200" s="452"/>
      <c r="I200" s="278"/>
      <c r="J200" s="278"/>
      <c r="K200" s="278"/>
      <c r="L200" s="278"/>
      <c r="M200" s="278"/>
      <c r="N200" s="278"/>
    </row>
    <row r="201" spans="1:14" s="284" customFormat="1" ht="9.9499999999999993" customHeight="1" thickTop="1" x14ac:dyDescent="0.25">
      <c r="B201" s="278"/>
      <c r="C201" s="278"/>
      <c r="D201" s="278"/>
      <c r="E201" s="278"/>
      <c r="F201" s="278"/>
      <c r="G201" s="278"/>
      <c r="H201" s="278"/>
      <c r="I201" s="278"/>
      <c r="J201" s="278"/>
      <c r="K201" s="278"/>
      <c r="L201" s="278"/>
      <c r="M201" s="278"/>
      <c r="N201" s="278"/>
    </row>
    <row r="202" spans="1:14" s="284" customFormat="1" ht="9.9499999999999993" customHeight="1" x14ac:dyDescent="0.25">
      <c r="B202" s="278"/>
      <c r="C202" s="278"/>
      <c r="D202" s="278"/>
      <c r="E202" s="278"/>
      <c r="F202" s="278"/>
      <c r="G202" s="278"/>
      <c r="H202" s="278"/>
      <c r="I202" s="278"/>
      <c r="J202" s="278"/>
      <c r="K202" s="278"/>
      <c r="L202" s="278"/>
      <c r="M202" s="278"/>
      <c r="N202" s="278"/>
    </row>
    <row r="203" spans="1:14" s="284" customFormat="1" ht="20.100000000000001" customHeight="1" thickBot="1" x14ac:dyDescent="0.3">
      <c r="A203" s="410" t="s">
        <v>243</v>
      </c>
      <c r="B203" s="307"/>
      <c r="C203" s="307"/>
      <c r="D203" s="307"/>
      <c r="E203" s="307"/>
      <c r="F203" s="307"/>
      <c r="G203" s="307"/>
      <c r="H203" s="307"/>
      <c r="I203" s="307"/>
      <c r="J203" s="307"/>
      <c r="K203" s="278"/>
      <c r="L203" s="278"/>
      <c r="M203" s="278"/>
      <c r="N203" s="278"/>
    </row>
    <row r="204" spans="1:14" s="284" customFormat="1" ht="35.1" customHeight="1" thickTop="1" x14ac:dyDescent="0.25">
      <c r="A204" s="307"/>
      <c r="B204" s="581"/>
      <c r="C204" s="582"/>
      <c r="D204" s="582"/>
      <c r="E204" s="582"/>
      <c r="F204" s="582"/>
      <c r="G204" s="582"/>
      <c r="H204" s="582"/>
      <c r="I204" s="582"/>
      <c r="J204" s="582"/>
      <c r="K204" s="582"/>
      <c r="L204" s="582"/>
      <c r="M204" s="582"/>
      <c r="N204" s="583"/>
    </row>
    <row r="205" spans="1:14" s="284" customFormat="1" ht="35.1" customHeight="1" x14ac:dyDescent="0.25">
      <c r="A205" s="307"/>
      <c r="B205" s="584"/>
      <c r="C205" s="585"/>
      <c r="D205" s="585"/>
      <c r="E205" s="585"/>
      <c r="F205" s="585"/>
      <c r="G205" s="585"/>
      <c r="H205" s="585"/>
      <c r="I205" s="585"/>
      <c r="J205" s="585"/>
      <c r="K205" s="585"/>
      <c r="L205" s="585"/>
      <c r="M205" s="585"/>
      <c r="N205" s="586"/>
    </row>
    <row r="206" spans="1:14" ht="35.1" customHeight="1" thickBot="1" x14ac:dyDescent="0.25">
      <c r="A206" s="307"/>
      <c r="B206" s="587"/>
      <c r="C206" s="588"/>
      <c r="D206" s="588"/>
      <c r="E206" s="588"/>
      <c r="F206" s="588"/>
      <c r="G206" s="588"/>
      <c r="H206" s="588"/>
      <c r="I206" s="588"/>
      <c r="J206" s="588"/>
      <c r="K206" s="588"/>
      <c r="L206" s="588"/>
      <c r="M206" s="588"/>
      <c r="N206" s="589"/>
    </row>
    <row r="207" spans="1:14" s="283" customFormat="1" ht="20.100000000000001" customHeight="1" thickTop="1" x14ac:dyDescent="0.2">
      <c r="A207" s="307"/>
      <c r="B207" s="307"/>
      <c r="C207" s="307"/>
      <c r="D207" s="307"/>
      <c r="E207" s="307"/>
      <c r="F207" s="307"/>
      <c r="G207" s="307"/>
      <c r="H207" s="307"/>
      <c r="I207" s="307"/>
      <c r="J207" s="307"/>
      <c r="K207" s="239"/>
      <c r="L207" s="239"/>
      <c r="M207" s="239"/>
      <c r="N207" s="239"/>
    </row>
    <row r="208" spans="1:14" s="283" customFormat="1" ht="20.100000000000001" customHeight="1" x14ac:dyDescent="0.2">
      <c r="A208" s="260" t="s">
        <v>321</v>
      </c>
      <c r="B208" s="239"/>
      <c r="C208" s="239"/>
      <c r="D208" s="239"/>
      <c r="E208" s="239"/>
      <c r="F208" s="239"/>
      <c r="G208" s="239"/>
      <c r="H208" s="239"/>
      <c r="I208" s="239"/>
      <c r="J208" s="239"/>
      <c r="K208" s="239"/>
      <c r="L208" s="239"/>
      <c r="M208" s="239"/>
      <c r="N208" s="239"/>
    </row>
    <row r="209" spans="1:14" s="283" customFormat="1" ht="9.9499999999999993" customHeight="1" x14ac:dyDescent="0.2">
      <c r="A209" s="239"/>
      <c r="B209" s="239"/>
      <c r="C209" s="239"/>
      <c r="D209" s="239"/>
      <c r="E209" s="239"/>
      <c r="F209" s="239"/>
      <c r="G209" s="239"/>
      <c r="H209" s="239"/>
      <c r="I209" s="239"/>
      <c r="J209" s="239"/>
      <c r="K209" s="239"/>
      <c r="L209" s="239"/>
      <c r="M209" s="239"/>
      <c r="N209" s="239"/>
    </row>
    <row r="210" spans="1:14" s="283" customFormat="1" ht="29.25" customHeight="1" thickBot="1" x14ac:dyDescent="0.25">
      <c r="A210" s="239"/>
      <c r="B210" s="307"/>
      <c r="C210" s="307"/>
      <c r="D210" s="600" t="s">
        <v>314</v>
      </c>
      <c r="E210" s="600"/>
      <c r="F210" s="600" t="s">
        <v>320</v>
      </c>
      <c r="G210" s="600"/>
      <c r="H210" s="600" t="s">
        <v>315</v>
      </c>
      <c r="I210" s="600"/>
      <c r="J210" s="800" t="s">
        <v>232</v>
      </c>
      <c r="K210" s="801"/>
      <c r="L210" s="801"/>
      <c r="M210" s="801"/>
      <c r="N210" s="802"/>
    </row>
    <row r="211" spans="1:14" s="283" customFormat="1" ht="35.1" customHeight="1" thickTop="1" thickBot="1" x14ac:dyDescent="0.25">
      <c r="A211" s="239"/>
      <c r="B211" s="744"/>
      <c r="C211" s="744"/>
      <c r="D211" s="737">
        <f>IF('Fiche 3-1'!D250&lt;&gt;"",'Fiche 3-1'!D250,"")</f>
        <v>1</v>
      </c>
      <c r="E211" s="737"/>
      <c r="F211" s="737" t="str">
        <f>IF('Fiche 3-1'!G250&lt;&gt;"",'Fiche 3-1'!G250,"")</f>
        <v/>
      </c>
      <c r="G211" s="737"/>
      <c r="H211" s="614"/>
      <c r="I211" s="577"/>
      <c r="J211" s="578"/>
      <c r="K211" s="579"/>
      <c r="L211" s="579"/>
      <c r="M211" s="579"/>
      <c r="N211" s="580"/>
    </row>
    <row r="212" spans="1:14" s="283" customFormat="1" ht="35.1" customHeight="1" thickTop="1" thickBot="1" x14ac:dyDescent="0.25">
      <c r="A212" s="239"/>
      <c r="B212" s="744"/>
      <c r="C212" s="745"/>
      <c r="D212" s="737">
        <f>IF('Fiche 3-1'!D251&lt;&gt;"",'Fiche 3-1'!D251,"")</f>
        <v>1</v>
      </c>
      <c r="E212" s="737"/>
      <c r="F212" s="737" t="str">
        <f>IF('Fiche 3-1'!G251&lt;&gt;"",'Fiche 3-1'!G251,"")</f>
        <v/>
      </c>
      <c r="G212" s="737"/>
      <c r="H212" s="614"/>
      <c r="I212" s="577"/>
      <c r="J212" s="578"/>
      <c r="K212" s="579"/>
      <c r="L212" s="579"/>
      <c r="M212" s="579"/>
      <c r="N212" s="580"/>
    </row>
    <row r="213" spans="1:14" s="283" customFormat="1" ht="35.1" customHeight="1" thickTop="1" thickBot="1" x14ac:dyDescent="0.25">
      <c r="A213" s="239"/>
      <c r="B213" s="744"/>
      <c r="C213" s="745"/>
      <c r="D213" s="737">
        <f>IF('Fiche 3-1'!D252&lt;&gt;"",'Fiche 3-1'!D252,"")</f>
        <v>1</v>
      </c>
      <c r="E213" s="737"/>
      <c r="F213" s="737" t="str">
        <f>IF('Fiche 3-1'!G252&lt;&gt;"",'Fiche 3-1'!G252,"")</f>
        <v/>
      </c>
      <c r="G213" s="737"/>
      <c r="H213" s="614"/>
      <c r="I213" s="577"/>
      <c r="J213" s="578"/>
      <c r="K213" s="579"/>
      <c r="L213" s="579"/>
      <c r="M213" s="579"/>
      <c r="N213" s="580"/>
    </row>
    <row r="214" spans="1:14" s="277" customFormat="1" ht="9" customHeight="1" thickTop="1" x14ac:dyDescent="0.2">
      <c r="A214" s="239"/>
      <c r="B214" s="278"/>
      <c r="C214" s="411"/>
      <c r="D214" s="275"/>
      <c r="E214" s="275"/>
      <c r="F214" s="275"/>
      <c r="G214" s="275"/>
      <c r="H214" s="275"/>
      <c r="I214" s="275"/>
      <c r="J214" s="275"/>
      <c r="K214" s="275"/>
      <c r="L214" s="311"/>
      <c r="M214" s="239"/>
      <c r="N214" s="239"/>
    </row>
    <row r="215" spans="1:14" s="283" customFormat="1" ht="9.9499999999999993" customHeight="1" x14ac:dyDescent="0.2">
      <c r="A215" s="412" t="s">
        <v>312</v>
      </c>
      <c r="B215" s="309"/>
      <c r="C215" s="309"/>
      <c r="D215" s="310"/>
      <c r="E215" s="310"/>
      <c r="F215" s="310"/>
      <c r="G215" s="310"/>
      <c r="H215" s="310"/>
      <c r="I215" s="310"/>
      <c r="J215" s="311"/>
      <c r="K215" s="311"/>
      <c r="L215" s="311"/>
      <c r="M215" s="239"/>
      <c r="N215" s="239"/>
    </row>
    <row r="216" spans="1:14" s="283" customFormat="1" ht="9.9499999999999993" customHeight="1" x14ac:dyDescent="0.2">
      <c r="A216" s="239"/>
      <c r="B216" s="309"/>
      <c r="C216" s="309"/>
      <c r="D216" s="310"/>
      <c r="E216" s="310"/>
      <c r="F216" s="310"/>
      <c r="G216" s="310"/>
      <c r="H216" s="310"/>
      <c r="I216" s="310"/>
      <c r="J216" s="311"/>
      <c r="K216" s="311"/>
      <c r="L216" s="311"/>
      <c r="M216" s="239"/>
      <c r="N216" s="239"/>
    </row>
    <row r="217" spans="1:14" s="283" customFormat="1" ht="9.9499999999999993" customHeight="1" x14ac:dyDescent="0.2">
      <c r="A217" s="239"/>
      <c r="B217" s="309"/>
      <c r="C217" s="309"/>
      <c r="D217" s="310"/>
      <c r="E217" s="310"/>
      <c r="F217" s="310"/>
      <c r="G217" s="310"/>
      <c r="H217" s="310"/>
      <c r="I217" s="310"/>
      <c r="J217" s="311"/>
      <c r="K217" s="311"/>
      <c r="L217" s="311"/>
      <c r="M217" s="239"/>
      <c r="N217" s="239"/>
    </row>
    <row r="218" spans="1:14" s="284" customFormat="1" ht="20.100000000000001" customHeight="1" x14ac:dyDescent="0.25">
      <c r="A218" s="246" t="s">
        <v>345</v>
      </c>
      <c r="B218" s="275"/>
      <c r="C218" s="275"/>
      <c r="D218" s="278"/>
      <c r="E218" s="408" t="str">
        <f>IF('Fiche 3-1'!F238&gt;0,'Fiche 3-1'!F238,"")</f>
        <v/>
      </c>
      <c r="F218" s="396"/>
      <c r="G218" s="278"/>
      <c r="H218" s="408"/>
      <c r="I218" s="278"/>
      <c r="J218" s="409"/>
      <c r="K218" s="184"/>
      <c r="L218" s="275"/>
      <c r="M218" s="275"/>
      <c r="N218" s="275"/>
    </row>
    <row r="219" spans="1:14" s="284" customFormat="1" ht="20.100000000000001" customHeight="1" x14ac:dyDescent="0.25">
      <c r="A219" s="246"/>
      <c r="B219" s="275"/>
      <c r="C219" s="275"/>
      <c r="D219" s="275"/>
      <c r="E219" s="183"/>
      <c r="F219" s="275"/>
      <c r="G219" s="246"/>
      <c r="H219" s="275"/>
      <c r="I219" s="275"/>
      <c r="J219" s="409"/>
      <c r="K219" s="184"/>
      <c r="L219" s="275"/>
      <c r="M219" s="275"/>
      <c r="N219" s="275"/>
    </row>
    <row r="220" spans="1:14" s="284" customFormat="1" ht="20.100000000000001" customHeight="1" thickBot="1" x14ac:dyDescent="0.3">
      <c r="A220" s="246"/>
      <c r="B220" s="278"/>
      <c r="C220" s="292">
        <v>2023</v>
      </c>
      <c r="D220" s="292">
        <v>2024</v>
      </c>
      <c r="E220" s="292">
        <v>2025</v>
      </c>
      <c r="F220" s="292">
        <v>2026</v>
      </c>
      <c r="G220" s="306"/>
      <c r="H220" s="275"/>
      <c r="I220" s="275"/>
      <c r="J220" s="409"/>
      <c r="K220" s="184"/>
      <c r="L220" s="275"/>
      <c r="M220" s="275"/>
      <c r="N220" s="275"/>
    </row>
    <row r="221" spans="1:14" s="284" customFormat="1" ht="20.100000000000001" customHeight="1" thickTop="1" thickBot="1" x14ac:dyDescent="0.3">
      <c r="A221" s="246"/>
      <c r="B221" s="437" t="s">
        <v>239</v>
      </c>
      <c r="C221" s="198" t="str">
        <f>IF('Fiche 3-1'!F230&gt;0,'Fiche 3-1'!F230,"")</f>
        <v/>
      </c>
      <c r="D221" s="198" t="str">
        <f>IF('Fiche 3-1'!G230&gt;0,'Fiche 3-1'!G230,"")</f>
        <v/>
      </c>
      <c r="E221" s="198" t="str">
        <f>IF('Fiche 3-1'!H230&gt;0,'Fiche 3-1'!H230,"")</f>
        <v/>
      </c>
      <c r="F221" s="199" t="str">
        <f>IF('Fiche 3-1'!I230&gt;0,'Fiche 3-1'!I230,"")</f>
        <v/>
      </c>
      <c r="G221" s="184">
        <f>SUM(C221:F221)</f>
        <v>0</v>
      </c>
      <c r="H221" s="184"/>
      <c r="I221" s="275"/>
      <c r="J221" s="409"/>
      <c r="K221" s="184"/>
      <c r="L221" s="275"/>
      <c r="M221" s="275"/>
      <c r="N221" s="275"/>
    </row>
    <row r="222" spans="1:14" s="284" customFormat="1" ht="20.100000000000001" customHeight="1" thickTop="1" thickBot="1" x14ac:dyDescent="0.3">
      <c r="A222" s="246"/>
      <c r="B222" s="437" t="s">
        <v>799</v>
      </c>
      <c r="C222" s="198" t="str">
        <f>IF('Fiche 6-1_2023'!J190&gt;0,'Fiche 6-1_2023'!J190,"")</f>
        <v/>
      </c>
      <c r="D222" s="447" t="str">
        <f>IF('Fiche 6-1_2025'!D222&lt;&gt;"",'Fiche 6-1_2025'!D222,"")</f>
        <v/>
      </c>
      <c r="E222" s="447" t="str">
        <f>IF('Fiche 6-1_2025'!E222&lt;&gt;"",'Fiche 6-1_2025'!E222,"")</f>
        <v/>
      </c>
      <c r="F222" s="200"/>
      <c r="G222" s="184">
        <f>SUM(C222:F222)</f>
        <v>0</v>
      </c>
      <c r="H222" s="184"/>
      <c r="I222" s="275"/>
      <c r="J222" s="409"/>
      <c r="K222" s="184"/>
      <c r="L222" s="275"/>
      <c r="M222" s="275"/>
      <c r="N222" s="275"/>
    </row>
    <row r="223" spans="1:14" s="284" customFormat="1" ht="20.100000000000001" customHeight="1" thickTop="1" x14ac:dyDescent="0.25">
      <c r="A223" s="246"/>
      <c r="B223" s="275"/>
      <c r="C223" s="275"/>
      <c r="D223" s="275"/>
      <c r="E223" s="275"/>
      <c r="F223" s="275"/>
      <c r="G223" s="246"/>
      <c r="H223" s="275"/>
      <c r="I223" s="275"/>
      <c r="J223" s="409"/>
      <c r="K223" s="184"/>
      <c r="L223" s="275"/>
      <c r="M223" s="275"/>
      <c r="N223" s="275"/>
    </row>
    <row r="224" spans="1:14" ht="9.9499999999999993" customHeight="1" thickBot="1" x14ac:dyDescent="0.25"/>
    <row r="225" spans="1:15" s="283" customFormat="1" ht="20.100000000000001" hidden="1" customHeight="1" x14ac:dyDescent="0.2">
      <c r="A225" s="260" t="s">
        <v>276</v>
      </c>
      <c r="B225" s="239"/>
      <c r="C225" s="239"/>
      <c r="D225" s="239"/>
      <c r="E225" s="239"/>
      <c r="F225" s="239"/>
      <c r="G225" s="239"/>
      <c r="H225" s="239"/>
      <c r="I225" s="239"/>
      <c r="J225" s="239"/>
      <c r="K225" s="239"/>
      <c r="L225" s="239"/>
      <c r="M225" s="239"/>
      <c r="N225" s="239"/>
    </row>
    <row r="226" spans="1:15" s="283" customFormat="1" ht="20.100000000000001" hidden="1" customHeight="1" x14ac:dyDescent="0.2">
      <c r="A226" s="413"/>
      <c r="B226" s="812"/>
      <c r="C226" s="747"/>
      <c r="D226" s="747"/>
      <c r="E226" s="747"/>
      <c r="F226" s="747"/>
      <c r="G226" s="747"/>
      <c r="H226" s="747"/>
      <c r="I226" s="747"/>
      <c r="J226" s="748"/>
      <c r="K226" s="239"/>
      <c r="L226" s="239"/>
      <c r="M226" s="239"/>
      <c r="N226" s="239"/>
    </row>
    <row r="227" spans="1:15" s="283" customFormat="1" ht="20.100000000000001" hidden="1" customHeight="1" x14ac:dyDescent="0.2">
      <c r="A227" s="239"/>
      <c r="B227" s="239"/>
      <c r="C227" s="239"/>
      <c r="D227" s="239"/>
      <c r="E227" s="239"/>
      <c r="F227" s="239"/>
      <c r="G227" s="239"/>
      <c r="H227" s="239"/>
      <c r="I227" s="239"/>
      <c r="J227" s="239"/>
      <c r="K227" s="239"/>
      <c r="L227" s="239"/>
      <c r="M227" s="239"/>
      <c r="N227" s="239"/>
    </row>
    <row r="228" spans="1:15" s="283" customFormat="1" ht="35.1" customHeight="1" thickTop="1" x14ac:dyDescent="0.2">
      <c r="A228" s="246" t="s">
        <v>346</v>
      </c>
      <c r="B228" s="246"/>
      <c r="C228" s="246"/>
      <c r="D228" s="239"/>
      <c r="E228" s="813"/>
      <c r="F228" s="814"/>
      <c r="G228" s="814"/>
      <c r="H228" s="814"/>
      <c r="I228" s="814"/>
      <c r="J228" s="814"/>
      <c r="K228" s="814"/>
      <c r="L228" s="814"/>
      <c r="M228" s="814"/>
      <c r="N228" s="815"/>
    </row>
    <row r="229" spans="1:15" s="283" customFormat="1" ht="35.1" customHeight="1" x14ac:dyDescent="0.2">
      <c r="A229" s="239"/>
      <c r="B229" s="239"/>
      <c r="C229" s="239"/>
      <c r="D229" s="239"/>
      <c r="E229" s="816"/>
      <c r="F229" s="817"/>
      <c r="G229" s="817"/>
      <c r="H229" s="817"/>
      <c r="I229" s="817"/>
      <c r="J229" s="817"/>
      <c r="K229" s="817"/>
      <c r="L229" s="817"/>
      <c r="M229" s="817"/>
      <c r="N229" s="818"/>
    </row>
    <row r="230" spans="1:15" s="283" customFormat="1" ht="35.1" customHeight="1" thickBot="1" x14ac:dyDescent="0.25">
      <c r="A230" s="239"/>
      <c r="B230" s="239"/>
      <c r="C230" s="239"/>
      <c r="D230" s="239"/>
      <c r="E230" s="819"/>
      <c r="F230" s="820"/>
      <c r="G230" s="820"/>
      <c r="H230" s="820"/>
      <c r="I230" s="820"/>
      <c r="J230" s="820"/>
      <c r="K230" s="820"/>
      <c r="L230" s="820"/>
      <c r="M230" s="820"/>
      <c r="N230" s="821"/>
    </row>
    <row r="231" spans="1:15" s="414" customFormat="1" ht="14.25" customHeight="1" x14ac:dyDescent="0.2">
      <c r="A231" s="440"/>
      <c r="B231" s="309"/>
      <c r="C231" s="309"/>
      <c r="D231" s="310"/>
      <c r="E231" s="310"/>
      <c r="F231" s="310"/>
      <c r="G231" s="310"/>
      <c r="H231" s="310"/>
      <c r="I231" s="310"/>
      <c r="J231" s="311"/>
      <c r="K231" s="311"/>
      <c r="L231" s="311"/>
      <c r="M231" s="277"/>
      <c r="N231" s="277"/>
      <c r="O231" s="277"/>
    </row>
    <row r="232" spans="1:15" s="414" customFormat="1" ht="14.25" customHeight="1" x14ac:dyDescent="0.2">
      <c r="A232" s="397"/>
      <c r="B232" s="275"/>
      <c r="C232" s="275"/>
      <c r="D232" s="275"/>
      <c r="E232" s="184"/>
      <c r="F232" s="275"/>
      <c r="G232" s="397"/>
      <c r="H232" s="275"/>
      <c r="I232" s="275"/>
      <c r="J232" s="441"/>
      <c r="K232" s="184"/>
      <c r="L232" s="275"/>
      <c r="M232" s="275"/>
      <c r="N232" s="275"/>
      <c r="O232" s="277"/>
    </row>
    <row r="233" spans="1:15" ht="14.25" x14ac:dyDescent="0.2">
      <c r="A233" s="288"/>
      <c r="B233" s="288"/>
      <c r="C233" s="288"/>
      <c r="D233" s="288"/>
      <c r="E233" s="288"/>
      <c r="F233" s="288"/>
      <c r="G233" s="288"/>
      <c r="H233" s="288"/>
      <c r="I233" s="288"/>
      <c r="J233" s="288"/>
      <c r="K233" s="288"/>
      <c r="L233" s="288"/>
      <c r="M233" s="288"/>
      <c r="N233" s="288"/>
      <c r="O233" s="252"/>
    </row>
    <row r="234" spans="1:15" ht="14.25" x14ac:dyDescent="0.2">
      <c r="A234" s="289" t="s">
        <v>185</v>
      </c>
      <c r="B234" s="288"/>
      <c r="C234" s="288"/>
      <c r="D234" s="740" t="str">
        <f>+IF('Fiche 3-1'!E258&lt;&gt;"",'Fiche 3-1'!E258,"")</f>
        <v/>
      </c>
      <c r="E234" s="741"/>
      <c r="F234" s="741"/>
      <c r="G234" s="741"/>
      <c r="H234" s="741"/>
      <c r="I234" s="741"/>
      <c r="J234" s="741"/>
      <c r="K234" s="741"/>
      <c r="L234" s="741"/>
      <c r="M234" s="742"/>
      <c r="N234" s="288"/>
      <c r="O234" s="252"/>
    </row>
    <row r="235" spans="1:15" ht="14.25" x14ac:dyDescent="0.2">
      <c r="A235" s="288"/>
      <c r="B235" s="288"/>
      <c r="C235" s="288"/>
      <c r="D235" s="288"/>
      <c r="E235" s="288"/>
      <c r="F235" s="288"/>
      <c r="G235" s="288"/>
      <c r="H235" s="288"/>
      <c r="I235" s="288"/>
      <c r="J235" s="288"/>
      <c r="K235" s="288"/>
      <c r="L235" s="288"/>
      <c r="M235" s="288"/>
      <c r="N235" s="288"/>
      <c r="O235" s="252"/>
    </row>
    <row r="236" spans="1:15" ht="14.25" x14ac:dyDescent="0.2">
      <c r="A236" s="252"/>
      <c r="B236" s="252"/>
      <c r="C236" s="252"/>
      <c r="D236" s="252"/>
      <c r="E236" s="252"/>
      <c r="F236" s="252"/>
      <c r="G236" s="252"/>
      <c r="H236" s="252"/>
      <c r="I236" s="252"/>
      <c r="J236" s="252"/>
      <c r="K236" s="252"/>
      <c r="L236" s="252"/>
      <c r="M236" s="252"/>
      <c r="N236" s="252"/>
      <c r="O236" s="252"/>
    </row>
    <row r="237" spans="1:15" s="416" customFormat="1" ht="50.1" customHeight="1" x14ac:dyDescent="0.25">
      <c r="A237" s="246" t="s">
        <v>17</v>
      </c>
      <c r="B237" s="743" t="str">
        <f>IF('Fiche 3-1'!C261&lt;&gt;"",'Fiche 3-1'!C261,"")</f>
        <v/>
      </c>
      <c r="C237" s="743"/>
      <c r="D237" s="743"/>
      <c r="E237" s="743"/>
      <c r="F237" s="743"/>
      <c r="G237" s="743"/>
      <c r="H237" s="743"/>
      <c r="I237" s="743"/>
      <c r="J237" s="743"/>
      <c r="K237" s="743"/>
      <c r="L237" s="743"/>
      <c r="M237" s="743"/>
      <c r="N237" s="743"/>
      <c r="O237" s="415"/>
    </row>
    <row r="238" spans="1:15" ht="9.9499999999999993" customHeight="1" x14ac:dyDescent="0.2">
      <c r="A238" s="246"/>
      <c r="B238" s="249"/>
      <c r="C238" s="249"/>
      <c r="D238" s="249"/>
      <c r="E238" s="249"/>
      <c r="F238" s="249"/>
      <c r="G238" s="249"/>
      <c r="H238" s="249"/>
      <c r="I238" s="249"/>
      <c r="J238" s="249"/>
      <c r="K238" s="249"/>
      <c r="L238" s="249"/>
      <c r="M238" s="249"/>
      <c r="N238" s="249"/>
    </row>
    <row r="239" spans="1:15" x14ac:dyDescent="0.2">
      <c r="A239" s="262"/>
      <c r="B239" s="291"/>
      <c r="C239" s="249"/>
    </row>
    <row r="240" spans="1:15" ht="30" customHeight="1" thickBot="1" x14ac:dyDescent="0.25">
      <c r="E240" s="292">
        <v>2023</v>
      </c>
      <c r="F240" s="292">
        <v>2024</v>
      </c>
      <c r="G240" s="292">
        <v>2025</v>
      </c>
      <c r="H240" s="292">
        <v>2026</v>
      </c>
      <c r="I240" s="306"/>
      <c r="J240" s="277"/>
    </row>
    <row r="241" spans="1:14" ht="20.100000000000001" customHeight="1" thickTop="1" thickBot="1" x14ac:dyDescent="0.25">
      <c r="B241" s="846" t="s">
        <v>74</v>
      </c>
      <c r="C241" s="846"/>
      <c r="D241" s="846"/>
      <c r="E241" s="201" t="str">
        <f>IF('Fiche 3-1'!E280&gt;0,'Fiche 3-1'!E280,"")</f>
        <v/>
      </c>
      <c r="F241" s="201" t="str">
        <f>IF('Fiche 3-1'!F280&gt;0,'Fiche 3-1'!F280,"")</f>
        <v/>
      </c>
      <c r="G241" s="201" t="str">
        <f>IF('Fiche 3-1'!G280&gt;0,'Fiche 3-1'!G280,"")</f>
        <v/>
      </c>
      <c r="H241" s="202" t="str">
        <f>IF('Fiche 3-1'!H280&gt;0,'Fiche 3-1'!H280,"")</f>
        <v/>
      </c>
      <c r="I241" s="194">
        <f>SUM(E241:H241)</f>
        <v>0</v>
      </c>
      <c r="J241" s="452"/>
    </row>
    <row r="242" spans="1:14" ht="20.100000000000001" customHeight="1" thickTop="1" thickBot="1" x14ac:dyDescent="0.25">
      <c r="A242" s="262"/>
      <c r="B242" s="846" t="s">
        <v>797</v>
      </c>
      <c r="C242" s="846"/>
      <c r="D242" s="847"/>
      <c r="E242" s="431" t="str">
        <f>IF('Fiche 6-1_2023'!H206&gt;0,'Fiche 6-1_2023'!H206,"")</f>
        <v/>
      </c>
      <c r="F242" s="451" t="str">
        <f>IF('Fiche 6-1_2025'!F242&lt;&gt;"",'Fiche 6-1_2025'!F242,"")</f>
        <v/>
      </c>
      <c r="G242" s="451" t="str">
        <f>IF('Fiche 6-1_2025'!G242&lt;&gt;"",'Fiche 6-1_2025'!G242,"")</f>
        <v/>
      </c>
      <c r="H242" s="214"/>
      <c r="I242" s="194">
        <f>SUM(E242:H242)</f>
        <v>0</v>
      </c>
      <c r="J242" s="452"/>
    </row>
    <row r="243" spans="1:14" ht="20.100000000000001" customHeight="1" thickTop="1" x14ac:dyDescent="0.2">
      <c r="A243" s="262"/>
      <c r="B243" s="311"/>
      <c r="C243" s="277"/>
      <c r="D243" s="406"/>
      <c r="E243" s="181"/>
      <c r="F243" s="277"/>
      <c r="G243" s="299"/>
    </row>
    <row r="244" spans="1:14" ht="20.100000000000001" customHeight="1" x14ac:dyDescent="0.2">
      <c r="A244" s="262"/>
      <c r="B244" s="311"/>
      <c r="C244" s="277"/>
      <c r="D244" s="406"/>
      <c r="E244" s="181"/>
      <c r="F244" s="277"/>
      <c r="G244" s="299"/>
    </row>
    <row r="245" spans="1:14" ht="20.100000000000001" customHeight="1" thickBot="1" x14ac:dyDescent="0.25">
      <c r="A245" s="397" t="s">
        <v>240</v>
      </c>
      <c r="B245" s="311"/>
      <c r="C245" s="277"/>
      <c r="D245" s="277"/>
      <c r="E245" s="277"/>
      <c r="F245" s="277"/>
    </row>
    <row r="246" spans="1:14" ht="30" customHeight="1" thickTop="1" x14ac:dyDescent="0.2">
      <c r="A246" s="297"/>
      <c r="B246" s="581"/>
      <c r="C246" s="582"/>
      <c r="D246" s="582"/>
      <c r="E246" s="582"/>
      <c r="F246" s="582"/>
      <c r="G246" s="582"/>
      <c r="H246" s="582"/>
      <c r="I246" s="582"/>
      <c r="J246" s="582"/>
      <c r="K246" s="582"/>
      <c r="L246" s="582"/>
      <c r="M246" s="582"/>
      <c r="N246" s="583"/>
    </row>
    <row r="247" spans="1:14" ht="30" customHeight="1" x14ac:dyDescent="0.2">
      <c r="B247" s="584"/>
      <c r="C247" s="585"/>
      <c r="D247" s="585"/>
      <c r="E247" s="585"/>
      <c r="F247" s="585"/>
      <c r="G247" s="585"/>
      <c r="H247" s="585"/>
      <c r="I247" s="585"/>
      <c r="J247" s="585"/>
      <c r="K247" s="585"/>
      <c r="L247" s="585"/>
      <c r="M247" s="585"/>
      <c r="N247" s="586"/>
    </row>
    <row r="248" spans="1:14" ht="30" customHeight="1" thickBot="1" x14ac:dyDescent="0.25">
      <c r="B248" s="587"/>
      <c r="C248" s="588"/>
      <c r="D248" s="588"/>
      <c r="E248" s="588"/>
      <c r="F248" s="588"/>
      <c r="G248" s="588"/>
      <c r="H248" s="588"/>
      <c r="I248" s="588"/>
      <c r="J248" s="588"/>
      <c r="K248" s="588"/>
      <c r="L248" s="588"/>
      <c r="M248" s="588"/>
      <c r="N248" s="589"/>
    </row>
    <row r="249" spans="1:14" ht="9.9499999999999993" customHeight="1" thickTop="1" thickBot="1" x14ac:dyDescent="0.25">
      <c r="B249" s="298"/>
      <c r="C249" s="298"/>
      <c r="D249" s="298"/>
      <c r="E249" s="298"/>
      <c r="F249" s="298"/>
      <c r="G249" s="298"/>
      <c r="H249" s="298"/>
      <c r="I249" s="298"/>
      <c r="J249" s="298"/>
      <c r="K249" s="298"/>
      <c r="L249" s="298"/>
      <c r="M249" s="298"/>
      <c r="N249" s="298"/>
    </row>
    <row r="250" spans="1:14" ht="20.100000000000001" customHeight="1" thickTop="1" thickBot="1" x14ac:dyDescent="0.25">
      <c r="A250" s="246" t="s">
        <v>18</v>
      </c>
      <c r="D250" s="407" t="str">
        <f>IF('Fiche 3-1'!E284&lt;&gt;"",'Fiche 3-1'!E284,"")</f>
        <v/>
      </c>
      <c r="G250" s="246" t="s">
        <v>19</v>
      </c>
      <c r="I250" s="21"/>
    </row>
    <row r="251" spans="1:14" ht="9.9499999999999993" customHeight="1" thickTop="1" x14ac:dyDescent="0.2"/>
    <row r="252" spans="1:14" ht="13.5" thickBot="1" x14ac:dyDescent="0.25">
      <c r="A252" s="262" t="s">
        <v>20</v>
      </c>
    </row>
    <row r="253" spans="1:14" ht="35.1" customHeight="1" thickTop="1" x14ac:dyDescent="0.2">
      <c r="B253" s="581"/>
      <c r="C253" s="582"/>
      <c r="D253" s="582"/>
      <c r="E253" s="582"/>
      <c r="F253" s="582"/>
      <c r="G253" s="582"/>
      <c r="H253" s="582"/>
      <c r="I253" s="582"/>
      <c r="J253" s="582"/>
      <c r="K253" s="582"/>
      <c r="L253" s="582"/>
      <c r="M253" s="582"/>
      <c r="N253" s="583"/>
    </row>
    <row r="254" spans="1:14" ht="35.1" customHeight="1" x14ac:dyDescent="0.2">
      <c r="B254" s="584"/>
      <c r="C254" s="585"/>
      <c r="D254" s="585"/>
      <c r="E254" s="585"/>
      <c r="F254" s="585"/>
      <c r="G254" s="585"/>
      <c r="H254" s="585"/>
      <c r="I254" s="585"/>
      <c r="J254" s="585"/>
      <c r="K254" s="585"/>
      <c r="L254" s="585"/>
      <c r="M254" s="585"/>
      <c r="N254" s="586"/>
    </row>
    <row r="255" spans="1:14" s="255" customFormat="1" ht="35.1" customHeight="1" thickBot="1" x14ac:dyDescent="0.3">
      <c r="B255" s="587"/>
      <c r="C255" s="588"/>
      <c r="D255" s="588"/>
      <c r="E255" s="588"/>
      <c r="F255" s="588"/>
      <c r="G255" s="588"/>
      <c r="H255" s="588"/>
      <c r="I255" s="588"/>
      <c r="J255" s="588"/>
      <c r="K255" s="588"/>
      <c r="L255" s="588"/>
      <c r="M255" s="588"/>
      <c r="N255" s="589"/>
    </row>
    <row r="256" spans="1:14" s="284" customFormat="1" ht="9.9499999999999993" customHeight="1" thickTop="1" x14ac:dyDescent="0.25">
      <c r="B256" s="278"/>
      <c r="C256" s="278"/>
      <c r="D256" s="278"/>
      <c r="E256" s="278"/>
      <c r="F256" s="278"/>
      <c r="G256" s="278"/>
      <c r="H256" s="278"/>
      <c r="I256" s="278"/>
      <c r="J256" s="278"/>
      <c r="K256" s="278"/>
      <c r="L256" s="278"/>
      <c r="M256" s="278"/>
      <c r="N256" s="278"/>
    </row>
    <row r="257" spans="1:14" s="284" customFormat="1" ht="20.100000000000001" customHeight="1" thickBot="1" x14ac:dyDescent="0.3">
      <c r="A257" s="260" t="s">
        <v>301</v>
      </c>
      <c r="B257" s="278"/>
      <c r="C257" s="278"/>
      <c r="D257" s="278"/>
      <c r="E257" s="278"/>
      <c r="F257" s="278"/>
      <c r="G257" s="278"/>
      <c r="H257" s="278"/>
      <c r="I257" s="278"/>
      <c r="J257" s="278"/>
      <c r="K257" s="278"/>
      <c r="L257" s="278"/>
      <c r="M257" s="278"/>
      <c r="N257" s="278"/>
    </row>
    <row r="258" spans="1:14" s="284" customFormat="1" ht="35.1" customHeight="1" thickTop="1" x14ac:dyDescent="0.25">
      <c r="B258" s="581"/>
      <c r="C258" s="582"/>
      <c r="D258" s="582"/>
      <c r="E258" s="582"/>
      <c r="F258" s="582"/>
      <c r="G258" s="582"/>
      <c r="H258" s="582"/>
      <c r="I258" s="582"/>
      <c r="J258" s="582"/>
      <c r="K258" s="582"/>
      <c r="L258" s="582"/>
      <c r="M258" s="582"/>
      <c r="N258" s="583"/>
    </row>
    <row r="259" spans="1:14" s="284" customFormat="1" ht="35.1" customHeight="1" x14ac:dyDescent="0.25">
      <c r="B259" s="584"/>
      <c r="C259" s="585"/>
      <c r="D259" s="585"/>
      <c r="E259" s="585"/>
      <c r="F259" s="585"/>
      <c r="G259" s="585"/>
      <c r="H259" s="585"/>
      <c r="I259" s="585"/>
      <c r="J259" s="585"/>
      <c r="K259" s="585"/>
      <c r="L259" s="585"/>
      <c r="M259" s="585"/>
      <c r="N259" s="586"/>
    </row>
    <row r="260" spans="1:14" s="284" customFormat="1" ht="35.1" customHeight="1" thickBot="1" x14ac:dyDescent="0.3">
      <c r="B260" s="587"/>
      <c r="C260" s="588"/>
      <c r="D260" s="588"/>
      <c r="E260" s="588"/>
      <c r="F260" s="588"/>
      <c r="G260" s="588"/>
      <c r="H260" s="588"/>
      <c r="I260" s="588"/>
      <c r="J260" s="588"/>
      <c r="K260" s="588"/>
      <c r="L260" s="588"/>
      <c r="M260" s="588"/>
      <c r="N260" s="589"/>
    </row>
    <row r="261" spans="1:14" s="284" customFormat="1" ht="9.9499999999999993" customHeight="1" thickTop="1" x14ac:dyDescent="0.25">
      <c r="B261" s="278"/>
      <c r="C261" s="278"/>
      <c r="D261" s="278"/>
      <c r="E261" s="278"/>
      <c r="F261" s="278"/>
      <c r="G261" s="278"/>
      <c r="H261" s="278"/>
      <c r="I261" s="278"/>
      <c r="J261" s="278"/>
      <c r="K261" s="278"/>
      <c r="L261" s="278"/>
      <c r="M261" s="278"/>
      <c r="N261" s="278"/>
    </row>
    <row r="262" spans="1:14" s="284" customFormat="1" ht="9.9499999999999993" customHeight="1" x14ac:dyDescent="0.25">
      <c r="B262" s="278"/>
      <c r="C262" s="278"/>
      <c r="D262" s="278"/>
      <c r="E262" s="278"/>
      <c r="F262" s="278"/>
      <c r="G262" s="278"/>
      <c r="H262" s="278"/>
      <c r="I262" s="278"/>
      <c r="J262" s="278"/>
      <c r="K262" s="278"/>
      <c r="L262" s="278"/>
      <c r="M262" s="278"/>
      <c r="N262" s="278"/>
    </row>
    <row r="263" spans="1:14" s="284" customFormat="1" ht="20.100000000000001" customHeight="1" x14ac:dyDescent="0.25">
      <c r="A263" s="260" t="s">
        <v>241</v>
      </c>
      <c r="B263" s="278"/>
      <c r="C263" s="278"/>
      <c r="D263" s="278"/>
      <c r="E263" s="408"/>
      <c r="F263" s="396"/>
      <c r="G263" s="278"/>
      <c r="H263" s="408"/>
      <c r="I263" s="278"/>
      <c r="J263" s="409"/>
      <c r="K263" s="296"/>
      <c r="L263" s="845"/>
      <c r="M263" s="845"/>
      <c r="N263" s="296"/>
    </row>
    <row r="264" spans="1:14" s="284" customFormat="1" ht="9.75" customHeight="1" x14ac:dyDescent="0.25">
      <c r="B264" s="278"/>
      <c r="C264" s="278"/>
      <c r="D264" s="278"/>
      <c r="E264" s="278"/>
      <c r="F264" s="278"/>
      <c r="G264" s="278"/>
      <c r="H264" s="278"/>
      <c r="I264" s="278"/>
      <c r="J264" s="278"/>
      <c r="K264" s="278"/>
      <c r="L264" s="278"/>
      <c r="M264" s="278"/>
      <c r="N264" s="278"/>
    </row>
    <row r="265" spans="1:14" s="284" customFormat="1" ht="20.100000000000001" customHeight="1" thickBot="1" x14ac:dyDescent="0.3">
      <c r="B265" s="278"/>
      <c r="C265" s="292">
        <v>2023</v>
      </c>
      <c r="D265" s="292">
        <v>2024</v>
      </c>
      <c r="E265" s="292">
        <v>2025</v>
      </c>
      <c r="F265" s="292">
        <v>2026</v>
      </c>
      <c r="G265" s="306"/>
      <c r="H265" s="278"/>
      <c r="I265" s="278"/>
      <c r="J265" s="278"/>
      <c r="K265" s="278"/>
      <c r="L265" s="278"/>
      <c r="M265" s="278"/>
      <c r="N265" s="278"/>
    </row>
    <row r="266" spans="1:14" s="284" customFormat="1" ht="20.100000000000001" customHeight="1" thickTop="1" thickBot="1" x14ac:dyDescent="0.3">
      <c r="B266" s="433" t="s">
        <v>239</v>
      </c>
      <c r="C266" s="201" t="str">
        <f>IF('Fiche 3-1'!F265&gt;0,'Fiche 3-1'!F265,"")</f>
        <v/>
      </c>
      <c r="D266" s="201" t="str">
        <f>IF('Fiche 3-1'!G265&gt;0,'Fiche 3-1'!G265,"")</f>
        <v/>
      </c>
      <c r="E266" s="201" t="str">
        <f>IF('Fiche 3-1'!H265&gt;0,'Fiche 3-1'!H265,"")</f>
        <v/>
      </c>
      <c r="F266" s="202" t="str">
        <f>IF('Fiche 3-1'!I265&gt;0,'Fiche 3-1'!I265,"")</f>
        <v/>
      </c>
      <c r="G266" s="194">
        <f>SUM(C266:F266)</f>
        <v>0</v>
      </c>
      <c r="H266" s="452"/>
      <c r="I266" s="278"/>
      <c r="J266" s="278"/>
      <c r="K266" s="278"/>
      <c r="L266" s="278"/>
      <c r="M266" s="278"/>
      <c r="N266" s="278"/>
    </row>
    <row r="267" spans="1:14" s="284" customFormat="1" ht="20.100000000000001" customHeight="1" thickTop="1" thickBot="1" x14ac:dyDescent="0.3">
      <c r="B267" s="433" t="s">
        <v>799</v>
      </c>
      <c r="C267" s="201" t="str">
        <f>IF('Fiche 6-1_2023'!I225&gt;0,'Fiche 6-1_2023'!I225,"")</f>
        <v/>
      </c>
      <c r="D267" s="446" t="str">
        <f>IF('Fiche 6-1_2025'!D267&lt;&gt;"",'Fiche 6-1_2025'!D267,"")</f>
        <v/>
      </c>
      <c r="E267" s="446" t="str">
        <f>IF('Fiche 6-1_2025'!E267&lt;&gt;"",'Fiche 6-1_2025'!E267,"")</f>
        <v/>
      </c>
      <c r="F267" s="218"/>
      <c r="G267" s="194">
        <f t="shared" ref="G267:G269" si="2">SUM(C267:F267)</f>
        <v>0</v>
      </c>
      <c r="H267" s="452"/>
      <c r="I267" s="278"/>
      <c r="J267" s="278"/>
      <c r="K267" s="278"/>
      <c r="L267" s="278"/>
      <c r="M267" s="278"/>
      <c r="N267" s="278"/>
    </row>
    <row r="268" spans="1:14" s="284" customFormat="1" ht="20.100000000000001" customHeight="1" thickTop="1" thickBot="1" x14ac:dyDescent="0.3">
      <c r="B268" s="435" t="s">
        <v>333</v>
      </c>
      <c r="C268" s="201" t="str">
        <f>IF('Fiche 6-1_2023'!K225&gt;0,'Fiche 6-1_2023'!K225,"")</f>
        <v/>
      </c>
      <c r="D268" s="446" t="str">
        <f>IF('Fiche 6-1_2025'!D268&lt;&gt;"",'Fiche 6-1_2025'!D268,"")</f>
        <v/>
      </c>
      <c r="E268" s="446" t="str">
        <f>IF('Fiche 6-1_2025'!E268&lt;&gt;"",'Fiche 6-1_2025'!E268,"")</f>
        <v/>
      </c>
      <c r="F268" s="219"/>
      <c r="G268" s="194">
        <f t="shared" si="2"/>
        <v>0</v>
      </c>
      <c r="H268" s="452"/>
      <c r="I268" s="278"/>
      <c r="J268" s="278"/>
      <c r="K268" s="278"/>
      <c r="L268" s="278"/>
      <c r="M268" s="278"/>
      <c r="N268" s="278"/>
    </row>
    <row r="269" spans="1:14" s="284" customFormat="1" ht="37.5" customHeight="1" thickTop="1" thickBot="1" x14ac:dyDescent="0.3">
      <c r="B269" s="436" t="s">
        <v>334</v>
      </c>
      <c r="C269" s="201" t="str">
        <f>IF('Fiche 6-1_2023'!N225&gt;0,'Fiche 6-1_2023'!N225,"")</f>
        <v/>
      </c>
      <c r="D269" s="446" t="str">
        <f>IF('Fiche 6-1_2025'!D269&lt;&gt;"",'Fiche 6-1_2025'!D269,"")</f>
        <v/>
      </c>
      <c r="E269" s="446" t="str">
        <f>IF('Fiche 6-1_2025'!E269&lt;&gt;"",'Fiche 6-1_2025'!E269,"")</f>
        <v/>
      </c>
      <c r="F269" s="219"/>
      <c r="G269" s="194">
        <f t="shared" si="2"/>
        <v>0</v>
      </c>
      <c r="H269" s="452"/>
      <c r="I269" s="278"/>
      <c r="J269" s="278"/>
      <c r="K269" s="278"/>
      <c r="L269" s="278"/>
      <c r="M269" s="278"/>
      <c r="N269" s="278"/>
    </row>
    <row r="270" spans="1:14" s="284" customFormat="1" ht="9.9499999999999993" customHeight="1" thickTop="1" x14ac:dyDescent="0.25">
      <c r="B270" s="278"/>
      <c r="C270" s="278"/>
      <c r="D270" s="278"/>
      <c r="E270" s="278"/>
      <c r="F270" s="278"/>
      <c r="G270" s="278"/>
      <c r="H270" s="278"/>
      <c r="I270" s="278"/>
      <c r="J270" s="278"/>
      <c r="K270" s="278"/>
      <c r="L270" s="278"/>
      <c r="M270" s="278"/>
      <c r="N270" s="278"/>
    </row>
    <row r="271" spans="1:14" s="284" customFormat="1" ht="9.9499999999999993" customHeight="1" x14ac:dyDescent="0.25">
      <c r="B271" s="278"/>
      <c r="C271" s="278"/>
      <c r="D271" s="278"/>
      <c r="E271" s="278"/>
      <c r="F271" s="278"/>
      <c r="G271" s="278"/>
      <c r="H271" s="278"/>
      <c r="I271" s="278"/>
      <c r="J271" s="278"/>
      <c r="K271" s="278"/>
      <c r="L271" s="278"/>
      <c r="M271" s="278"/>
      <c r="N271" s="278"/>
    </row>
    <row r="272" spans="1:14" s="284" customFormat="1" ht="20.100000000000001" customHeight="1" thickBot="1" x14ac:dyDescent="0.3">
      <c r="A272" s="410" t="s">
        <v>243</v>
      </c>
      <c r="B272" s="307"/>
      <c r="C272" s="307"/>
      <c r="D272" s="307"/>
      <c r="E272" s="307"/>
      <c r="F272" s="307"/>
      <c r="G272" s="307"/>
      <c r="H272" s="307"/>
      <c r="I272" s="307"/>
      <c r="J272" s="307"/>
      <c r="K272" s="278"/>
      <c r="L272" s="278"/>
      <c r="M272" s="278"/>
      <c r="N272" s="278"/>
    </row>
    <row r="273" spans="1:14" s="284" customFormat="1" ht="35.1" customHeight="1" thickTop="1" x14ac:dyDescent="0.25">
      <c r="A273" s="307"/>
      <c r="B273" s="581"/>
      <c r="C273" s="582"/>
      <c r="D273" s="582"/>
      <c r="E273" s="582"/>
      <c r="F273" s="582"/>
      <c r="G273" s="582"/>
      <c r="H273" s="582"/>
      <c r="I273" s="582"/>
      <c r="J273" s="582"/>
      <c r="K273" s="582"/>
      <c r="L273" s="582"/>
      <c r="M273" s="582"/>
      <c r="N273" s="583"/>
    </row>
    <row r="274" spans="1:14" s="284" customFormat="1" ht="35.1" customHeight="1" x14ac:dyDescent="0.25">
      <c r="A274" s="307"/>
      <c r="B274" s="584"/>
      <c r="C274" s="585"/>
      <c r="D274" s="585"/>
      <c r="E274" s="585"/>
      <c r="F274" s="585"/>
      <c r="G274" s="585"/>
      <c r="H274" s="585"/>
      <c r="I274" s="585"/>
      <c r="J274" s="585"/>
      <c r="K274" s="585"/>
      <c r="L274" s="585"/>
      <c r="M274" s="585"/>
      <c r="N274" s="586"/>
    </row>
    <row r="275" spans="1:14" ht="35.1" customHeight="1" thickBot="1" x14ac:dyDescent="0.25">
      <c r="A275" s="307"/>
      <c r="B275" s="587"/>
      <c r="C275" s="588"/>
      <c r="D275" s="588"/>
      <c r="E275" s="588"/>
      <c r="F275" s="588"/>
      <c r="G275" s="588"/>
      <c r="H275" s="588"/>
      <c r="I275" s="588"/>
      <c r="J275" s="588"/>
      <c r="K275" s="588"/>
      <c r="L275" s="588"/>
      <c r="M275" s="588"/>
      <c r="N275" s="589"/>
    </row>
    <row r="276" spans="1:14" s="283" customFormat="1" ht="20.100000000000001" customHeight="1" thickTop="1" x14ac:dyDescent="0.2">
      <c r="A276" s="307"/>
      <c r="B276" s="307"/>
      <c r="C276" s="307"/>
      <c r="D276" s="307"/>
      <c r="E276" s="307"/>
      <c r="F276" s="307"/>
      <c r="G276" s="307"/>
      <c r="H276" s="307"/>
      <c r="I276" s="307"/>
      <c r="J276" s="307"/>
      <c r="K276" s="239"/>
      <c r="L276" s="239"/>
      <c r="M276" s="239"/>
      <c r="N276" s="239"/>
    </row>
    <row r="277" spans="1:14" s="283" customFormat="1" ht="20.100000000000001" customHeight="1" x14ac:dyDescent="0.2">
      <c r="A277" s="260" t="s">
        <v>321</v>
      </c>
      <c r="B277" s="239"/>
      <c r="C277" s="239"/>
      <c r="D277" s="239"/>
      <c r="E277" s="239"/>
      <c r="F277" s="239"/>
      <c r="G277" s="239"/>
      <c r="H277" s="239"/>
      <c r="I277" s="239"/>
      <c r="J277" s="239"/>
      <c r="K277" s="239"/>
      <c r="L277" s="239"/>
      <c r="M277" s="239"/>
      <c r="N277" s="239"/>
    </row>
    <row r="278" spans="1:14" s="283" customFormat="1" ht="9.9499999999999993" customHeight="1" x14ac:dyDescent="0.2">
      <c r="A278" s="239"/>
      <c r="B278" s="239"/>
      <c r="C278" s="239"/>
      <c r="D278" s="239"/>
      <c r="E278" s="239"/>
      <c r="F278" s="239"/>
      <c r="G278" s="239"/>
      <c r="H278" s="239"/>
      <c r="I278" s="239"/>
      <c r="J278" s="239"/>
      <c r="K278" s="239"/>
      <c r="L278" s="239"/>
      <c r="M278" s="239"/>
      <c r="N278" s="239"/>
    </row>
    <row r="279" spans="1:14" s="283" customFormat="1" ht="29.25" customHeight="1" thickBot="1" x14ac:dyDescent="0.25">
      <c r="A279" s="239"/>
      <c r="B279" s="307"/>
      <c r="C279" s="307"/>
      <c r="D279" s="600" t="s">
        <v>314</v>
      </c>
      <c r="E279" s="600"/>
      <c r="F279" s="600" t="s">
        <v>320</v>
      </c>
      <c r="G279" s="600"/>
      <c r="H279" s="600" t="s">
        <v>315</v>
      </c>
      <c r="I279" s="600"/>
      <c r="J279" s="800" t="s">
        <v>232</v>
      </c>
      <c r="K279" s="801"/>
      <c r="L279" s="801"/>
      <c r="M279" s="801"/>
      <c r="N279" s="802"/>
    </row>
    <row r="280" spans="1:14" s="283" customFormat="1" ht="35.1" customHeight="1" thickTop="1" thickBot="1" x14ac:dyDescent="0.25">
      <c r="A280" s="239"/>
      <c r="B280" s="744"/>
      <c r="C280" s="744"/>
      <c r="D280" s="843" t="str">
        <f>IF('Fiche 3-1'!D311&lt;&gt;"",'Fiche 3-1'!D311,"")</f>
        <v/>
      </c>
      <c r="E280" s="844"/>
      <c r="F280" s="843" t="str">
        <f>IF('Fiche 3-1'!G311&lt;&gt;"",'Fiche 3-1'!G311,"")</f>
        <v/>
      </c>
      <c r="G280" s="844"/>
      <c r="H280" s="614"/>
      <c r="I280" s="577"/>
      <c r="J280" s="578"/>
      <c r="K280" s="579"/>
      <c r="L280" s="579"/>
      <c r="M280" s="579"/>
      <c r="N280" s="580"/>
    </row>
    <row r="281" spans="1:14" s="283" customFormat="1" ht="35.1" customHeight="1" thickTop="1" thickBot="1" x14ac:dyDescent="0.25">
      <c r="A281" s="239"/>
      <c r="B281" s="744"/>
      <c r="C281" s="745"/>
      <c r="D281" s="843" t="str">
        <f>IF('Fiche 3-1'!D312&lt;&gt;"",'Fiche 3-1'!D312,"")</f>
        <v/>
      </c>
      <c r="E281" s="844"/>
      <c r="F281" s="843" t="str">
        <f>IF('Fiche 3-1'!G312&lt;&gt;"",'Fiche 3-1'!G312,"")</f>
        <v/>
      </c>
      <c r="G281" s="844"/>
      <c r="H281" s="614"/>
      <c r="I281" s="577"/>
      <c r="J281" s="578"/>
      <c r="K281" s="579"/>
      <c r="L281" s="579"/>
      <c r="M281" s="579"/>
      <c r="N281" s="580"/>
    </row>
    <row r="282" spans="1:14" s="283" customFormat="1" ht="35.1" customHeight="1" thickTop="1" thickBot="1" x14ac:dyDescent="0.25">
      <c r="A282" s="239"/>
      <c r="B282" s="744"/>
      <c r="C282" s="745"/>
      <c r="D282" s="843" t="str">
        <f>IF('Fiche 3-1'!D313&lt;&gt;"",'Fiche 3-1'!D313,"")</f>
        <v/>
      </c>
      <c r="E282" s="844"/>
      <c r="F282" s="843" t="str">
        <f>IF('Fiche 3-1'!G313&lt;&gt;"",'Fiche 3-1'!G313,"")</f>
        <v/>
      </c>
      <c r="G282" s="844"/>
      <c r="H282" s="614"/>
      <c r="I282" s="577"/>
      <c r="J282" s="578"/>
      <c r="K282" s="579"/>
      <c r="L282" s="579"/>
      <c r="M282" s="579"/>
      <c r="N282" s="580"/>
    </row>
    <row r="283" spans="1:14" s="277" customFormat="1" ht="9" customHeight="1" thickTop="1" x14ac:dyDescent="0.2">
      <c r="A283" s="239"/>
      <c r="B283" s="278"/>
      <c r="C283" s="411"/>
      <c r="D283" s="275"/>
      <c r="E283" s="275"/>
      <c r="F283" s="275"/>
      <c r="G283" s="275"/>
      <c r="H283" s="275"/>
      <c r="I283" s="275"/>
      <c r="J283" s="275"/>
      <c r="K283" s="275"/>
      <c r="L283" s="311"/>
      <c r="M283" s="239"/>
      <c r="N283" s="239"/>
    </row>
    <row r="284" spans="1:14" s="283" customFormat="1" ht="9.9499999999999993" customHeight="1" x14ac:dyDescent="0.2">
      <c r="A284" s="412" t="s">
        <v>312</v>
      </c>
      <c r="B284" s="309"/>
      <c r="C284" s="309"/>
      <c r="D284" s="310"/>
      <c r="E284" s="310"/>
      <c r="F284" s="310"/>
      <c r="G284" s="310"/>
      <c r="H284" s="310"/>
      <c r="I284" s="310"/>
      <c r="J284" s="311"/>
      <c r="K284" s="311"/>
      <c r="L284" s="311"/>
      <c r="M284" s="239"/>
      <c r="N284" s="239"/>
    </row>
    <row r="285" spans="1:14" s="283" customFormat="1" ht="9.9499999999999993" customHeight="1" x14ac:dyDescent="0.2">
      <c r="A285" s="239"/>
      <c r="B285" s="309"/>
      <c r="C285" s="309"/>
      <c r="D285" s="310"/>
      <c r="E285" s="310"/>
      <c r="F285" s="310"/>
      <c r="G285" s="310"/>
      <c r="H285" s="310"/>
      <c r="I285" s="310"/>
      <c r="J285" s="311"/>
      <c r="K285" s="311"/>
      <c r="L285" s="311"/>
      <c r="M285" s="239"/>
      <c r="N285" s="239"/>
    </row>
    <row r="286" spans="1:14" s="283" customFormat="1" ht="9.9499999999999993" customHeight="1" x14ac:dyDescent="0.2">
      <c r="A286" s="239"/>
      <c r="B286" s="309"/>
      <c r="C286" s="309"/>
      <c r="D286" s="310"/>
      <c r="E286" s="310"/>
      <c r="F286" s="310"/>
      <c r="G286" s="310"/>
      <c r="H286" s="310"/>
      <c r="I286" s="310"/>
      <c r="J286" s="311"/>
      <c r="K286" s="311"/>
      <c r="L286" s="311"/>
      <c r="M286" s="239"/>
      <c r="N286" s="239"/>
    </row>
    <row r="287" spans="1:14" s="284" customFormat="1" ht="20.100000000000001" customHeight="1" x14ac:dyDescent="0.25">
      <c r="A287" s="246" t="s">
        <v>345</v>
      </c>
      <c r="B287" s="275"/>
      <c r="C287" s="275"/>
      <c r="D287" s="278"/>
      <c r="E287" s="408" t="str">
        <f>IF('Fiche 3-1'!F307&gt;0,'Fiche 3-1'!F307,"")</f>
        <v/>
      </c>
      <c r="F287" s="396"/>
      <c r="G287" s="278"/>
      <c r="H287" s="408"/>
      <c r="I287" s="278"/>
      <c r="J287" s="409"/>
      <c r="K287" s="184"/>
      <c r="L287" s="275"/>
      <c r="M287" s="275"/>
      <c r="N287" s="275"/>
    </row>
    <row r="288" spans="1:14" s="284" customFormat="1" ht="20.100000000000001" customHeight="1" x14ac:dyDescent="0.25">
      <c r="A288" s="246"/>
      <c r="B288" s="275"/>
      <c r="C288" s="275"/>
      <c r="D288" s="275"/>
      <c r="E288" s="183"/>
      <c r="F288" s="275"/>
      <c r="G288" s="246"/>
      <c r="H288" s="275"/>
      <c r="I288" s="275"/>
      <c r="J288" s="409"/>
      <c r="K288" s="184"/>
      <c r="L288" s="275"/>
      <c r="M288" s="275"/>
      <c r="N288" s="275"/>
    </row>
    <row r="289" spans="1:15" s="284" customFormat="1" ht="20.100000000000001" customHeight="1" thickBot="1" x14ac:dyDescent="0.3">
      <c r="A289" s="246"/>
      <c r="B289" s="278"/>
      <c r="C289" s="292">
        <v>2023</v>
      </c>
      <c r="D289" s="292">
        <v>2024</v>
      </c>
      <c r="E289" s="292">
        <v>2025</v>
      </c>
      <c r="F289" s="292">
        <v>2026</v>
      </c>
      <c r="G289" s="306"/>
      <c r="H289" s="275"/>
      <c r="I289" s="275"/>
      <c r="J289" s="409"/>
      <c r="K289" s="184"/>
      <c r="L289" s="275"/>
      <c r="M289" s="275"/>
      <c r="N289" s="275"/>
    </row>
    <row r="290" spans="1:15" s="284" customFormat="1" ht="20.100000000000001" customHeight="1" thickTop="1" thickBot="1" x14ac:dyDescent="0.3">
      <c r="A290" s="246"/>
      <c r="B290" s="437" t="s">
        <v>239</v>
      </c>
      <c r="C290" s="198" t="str">
        <f>IF('Fiche 3-1'!F292&gt;0,'Fiche 3-1'!F292,"")</f>
        <v/>
      </c>
      <c r="D290" s="198" t="str">
        <f>IF('Fiche 3-1'!G292&gt;0,'Fiche 3-1'!G292,"")</f>
        <v/>
      </c>
      <c r="E290" s="198" t="str">
        <f>IF('Fiche 3-1'!H292&gt;0,'Fiche 3-1'!H292,"")</f>
        <v/>
      </c>
      <c r="F290" s="199" t="str">
        <f>IF('Fiche 3-1'!I292&gt;0,'Fiche 3-1'!I292,"")</f>
        <v/>
      </c>
      <c r="G290" s="184">
        <f>SUM(C290:F290)</f>
        <v>0</v>
      </c>
      <c r="H290" s="184"/>
      <c r="I290" s="275"/>
      <c r="J290" s="409"/>
      <c r="K290" s="184"/>
      <c r="L290" s="275"/>
      <c r="M290" s="275"/>
      <c r="N290" s="275"/>
    </row>
    <row r="291" spans="1:15" s="284" customFormat="1" ht="20.100000000000001" customHeight="1" thickTop="1" thickBot="1" x14ac:dyDescent="0.3">
      <c r="A291" s="246"/>
      <c r="B291" s="437" t="s">
        <v>799</v>
      </c>
      <c r="C291" s="198" t="str">
        <f>IF('Fiche 6-1_2023'!J241&gt;0,'Fiche 6-1_2023'!J241,"")</f>
        <v/>
      </c>
      <c r="D291" s="447" t="str">
        <f>IF('Fiche 6-1_2025'!D291&lt;&gt;"",'Fiche 6-1_2025'!D291,"")</f>
        <v/>
      </c>
      <c r="E291" s="447" t="str">
        <f>IF('Fiche 6-1_2025'!E291&lt;&gt;"",'Fiche 6-1_2025'!E291,"")</f>
        <v/>
      </c>
      <c r="F291" s="200"/>
      <c r="G291" s="184">
        <f>SUM(C291:F291)</f>
        <v>0</v>
      </c>
      <c r="H291" s="184"/>
      <c r="I291" s="275"/>
      <c r="J291" s="409"/>
      <c r="K291" s="184"/>
      <c r="L291" s="275"/>
      <c r="M291" s="275"/>
      <c r="N291" s="275"/>
    </row>
    <row r="292" spans="1:15" s="284" customFormat="1" ht="20.100000000000001" customHeight="1" thickTop="1" x14ac:dyDescent="0.25">
      <c r="A292" s="246"/>
      <c r="B292" s="275"/>
      <c r="C292" s="275"/>
      <c r="D292" s="275"/>
      <c r="E292" s="275"/>
      <c r="F292" s="275"/>
      <c r="G292" s="246"/>
      <c r="H292" s="275"/>
      <c r="I292" s="275"/>
      <c r="J292" s="409"/>
      <c r="K292" s="184"/>
      <c r="L292" s="275"/>
      <c r="M292" s="275"/>
      <c r="N292" s="275"/>
    </row>
    <row r="293" spans="1:15" ht="9.9499999999999993" customHeight="1" thickBot="1" x14ac:dyDescent="0.25"/>
    <row r="294" spans="1:15" s="283" customFormat="1" ht="20.100000000000001" hidden="1" customHeight="1" x14ac:dyDescent="0.2">
      <c r="A294" s="260" t="s">
        <v>276</v>
      </c>
      <c r="B294" s="239"/>
      <c r="C294" s="239"/>
      <c r="D294" s="239"/>
      <c r="E294" s="239"/>
      <c r="F294" s="239"/>
      <c r="G294" s="239"/>
      <c r="H294" s="239"/>
      <c r="I294" s="239"/>
      <c r="J294" s="239"/>
      <c r="K294" s="239"/>
      <c r="L294" s="239"/>
      <c r="M294" s="239"/>
      <c r="N294" s="239"/>
    </row>
    <row r="295" spans="1:15" s="283" customFormat="1" ht="20.100000000000001" hidden="1" customHeight="1" thickBot="1" x14ac:dyDescent="0.25">
      <c r="A295" s="413"/>
      <c r="B295" s="812"/>
      <c r="C295" s="747"/>
      <c r="D295" s="747"/>
      <c r="E295" s="747"/>
      <c r="F295" s="747"/>
      <c r="G295" s="747"/>
      <c r="H295" s="747"/>
      <c r="I295" s="747"/>
      <c r="J295" s="748"/>
      <c r="K295" s="239"/>
      <c r="L295" s="239"/>
      <c r="M295" s="239"/>
      <c r="N295" s="239"/>
    </row>
    <row r="296" spans="1:15" s="283" customFormat="1" ht="20.100000000000001" hidden="1" customHeight="1" thickTop="1" thickBot="1" x14ac:dyDescent="0.25">
      <c r="A296" s="239"/>
      <c r="B296" s="239"/>
      <c r="C296" s="239"/>
      <c r="D296" s="239"/>
      <c r="E296" s="239"/>
      <c r="F296" s="239"/>
      <c r="G296" s="239"/>
      <c r="H296" s="239"/>
      <c r="I296" s="239"/>
      <c r="J296" s="239"/>
      <c r="K296" s="239"/>
      <c r="L296" s="239"/>
      <c r="M296" s="239"/>
      <c r="N296" s="239"/>
    </row>
    <row r="297" spans="1:15" s="283" customFormat="1" ht="35.1" customHeight="1" thickTop="1" x14ac:dyDescent="0.2">
      <c r="A297" s="246" t="s">
        <v>346</v>
      </c>
      <c r="B297" s="246"/>
      <c r="C297" s="246"/>
      <c r="D297" s="239"/>
      <c r="E297" s="813"/>
      <c r="F297" s="814"/>
      <c r="G297" s="814"/>
      <c r="H297" s="814"/>
      <c r="I297" s="814"/>
      <c r="J297" s="814"/>
      <c r="K297" s="814"/>
      <c r="L297" s="814"/>
      <c r="M297" s="814"/>
      <c r="N297" s="815"/>
    </row>
    <row r="298" spans="1:15" s="283" customFormat="1" ht="35.1" customHeight="1" x14ac:dyDescent="0.2">
      <c r="A298" s="239"/>
      <c r="B298" s="239"/>
      <c r="C298" s="239"/>
      <c r="D298" s="239"/>
      <c r="E298" s="816"/>
      <c r="F298" s="817"/>
      <c r="G298" s="817"/>
      <c r="H298" s="817"/>
      <c r="I298" s="817"/>
      <c r="J298" s="817"/>
      <c r="K298" s="817"/>
      <c r="L298" s="817"/>
      <c r="M298" s="817"/>
      <c r="N298" s="818"/>
    </row>
    <row r="299" spans="1:15" s="283" customFormat="1" ht="35.1" customHeight="1" thickBot="1" x14ac:dyDescent="0.25">
      <c r="A299" s="239"/>
      <c r="B299" s="239"/>
      <c r="C299" s="239"/>
      <c r="D299" s="239"/>
      <c r="E299" s="819"/>
      <c r="F299" s="820"/>
      <c r="G299" s="820"/>
      <c r="H299" s="820"/>
      <c r="I299" s="820"/>
      <c r="J299" s="820"/>
      <c r="K299" s="820"/>
      <c r="L299" s="820"/>
      <c r="M299" s="820"/>
      <c r="N299" s="821"/>
    </row>
    <row r="300" spans="1:15" s="414" customFormat="1" ht="14.25" customHeight="1" x14ac:dyDescent="0.2">
      <c r="A300" s="440"/>
      <c r="B300" s="309"/>
      <c r="C300" s="309"/>
      <c r="D300" s="310"/>
      <c r="E300" s="310"/>
      <c r="F300" s="310"/>
      <c r="G300" s="310"/>
      <c r="H300" s="310"/>
      <c r="I300" s="310"/>
      <c r="J300" s="311"/>
      <c r="K300" s="311"/>
      <c r="L300" s="311"/>
      <c r="M300" s="277"/>
      <c r="N300" s="277"/>
      <c r="O300" s="277"/>
    </row>
    <row r="301" spans="1:15" s="414" customFormat="1" ht="14.25" customHeight="1" x14ac:dyDescent="0.2">
      <c r="A301" s="397"/>
      <c r="B301" s="275"/>
      <c r="C301" s="275"/>
      <c r="D301" s="275"/>
      <c r="E301" s="184"/>
      <c r="F301" s="275"/>
      <c r="G301" s="397"/>
      <c r="H301" s="275"/>
      <c r="I301" s="275"/>
      <c r="J301" s="441"/>
      <c r="K301" s="184"/>
      <c r="L301" s="275"/>
      <c r="M301" s="275"/>
      <c r="N301" s="275"/>
      <c r="O301" s="277"/>
    </row>
    <row r="302" spans="1:15" ht="14.25" x14ac:dyDescent="0.2">
      <c r="A302" s="288"/>
      <c r="B302" s="288"/>
      <c r="C302" s="288"/>
      <c r="D302" s="288"/>
      <c r="E302" s="288"/>
      <c r="F302" s="288"/>
      <c r="G302" s="288"/>
      <c r="H302" s="288"/>
      <c r="I302" s="288"/>
      <c r="J302" s="288"/>
      <c r="K302" s="288"/>
      <c r="L302" s="288"/>
      <c r="M302" s="288"/>
      <c r="N302" s="288"/>
      <c r="O302" s="252"/>
    </row>
    <row r="303" spans="1:15" ht="14.25" x14ac:dyDescent="0.2">
      <c r="A303" s="289" t="s">
        <v>186</v>
      </c>
      <c r="B303" s="288"/>
      <c r="C303" s="288"/>
      <c r="D303" s="740" t="str">
        <f>+IF('Fiche 3-1'!E319&lt;&gt;"",'Fiche 3-1'!E319,"")</f>
        <v/>
      </c>
      <c r="E303" s="741"/>
      <c r="F303" s="741"/>
      <c r="G303" s="741"/>
      <c r="H303" s="741"/>
      <c r="I303" s="741"/>
      <c r="J303" s="741"/>
      <c r="K303" s="741"/>
      <c r="L303" s="741"/>
      <c r="M303" s="742"/>
      <c r="N303" s="288"/>
      <c r="O303" s="252"/>
    </row>
    <row r="304" spans="1:15" ht="14.25" x14ac:dyDescent="0.2">
      <c r="A304" s="288"/>
      <c r="B304" s="288"/>
      <c r="C304" s="288"/>
      <c r="D304" s="288"/>
      <c r="E304" s="288"/>
      <c r="F304" s="288"/>
      <c r="G304" s="288"/>
      <c r="H304" s="288"/>
      <c r="I304" s="288"/>
      <c r="J304" s="288"/>
      <c r="K304" s="288"/>
      <c r="L304" s="288"/>
      <c r="M304" s="288"/>
      <c r="N304" s="288"/>
      <c r="O304" s="252"/>
    </row>
    <row r="305" spans="1:15" ht="14.25" x14ac:dyDescent="0.2">
      <c r="A305" s="252"/>
      <c r="B305" s="252"/>
      <c r="C305" s="252"/>
      <c r="D305" s="252"/>
      <c r="E305" s="252"/>
      <c r="F305" s="252"/>
      <c r="G305" s="252"/>
      <c r="H305" s="252"/>
      <c r="I305" s="252"/>
      <c r="J305" s="252"/>
      <c r="K305" s="252"/>
      <c r="L305" s="252"/>
      <c r="M305" s="252"/>
      <c r="N305" s="252"/>
      <c r="O305" s="252"/>
    </row>
    <row r="306" spans="1:15" s="416" customFormat="1" ht="50.1" customHeight="1" x14ac:dyDescent="0.25">
      <c r="A306" s="246" t="s">
        <v>17</v>
      </c>
      <c r="B306" s="743" t="str">
        <f>IF('Fiche 3-1'!C322&lt;&gt;"",'Fiche 3-1'!C322,"")</f>
        <v/>
      </c>
      <c r="C306" s="743"/>
      <c r="D306" s="743"/>
      <c r="E306" s="743"/>
      <c r="F306" s="743"/>
      <c r="G306" s="743"/>
      <c r="H306" s="743"/>
      <c r="I306" s="743"/>
      <c r="J306" s="743"/>
      <c r="K306" s="743"/>
      <c r="L306" s="743"/>
      <c r="M306" s="743"/>
      <c r="N306" s="743"/>
      <c r="O306" s="415"/>
    </row>
    <row r="307" spans="1:15" ht="9.9499999999999993" customHeight="1" x14ac:dyDescent="0.2">
      <c r="A307" s="246"/>
      <c r="B307" s="249"/>
      <c r="C307" s="249"/>
      <c r="D307" s="249"/>
      <c r="E307" s="249"/>
      <c r="F307" s="249"/>
      <c r="G307" s="249"/>
      <c r="H307" s="249"/>
      <c r="I307" s="249"/>
      <c r="J307" s="249"/>
      <c r="K307" s="249"/>
      <c r="L307" s="249"/>
      <c r="M307" s="249"/>
      <c r="N307" s="249"/>
    </row>
    <row r="308" spans="1:15" x14ac:dyDescent="0.2">
      <c r="A308" s="262"/>
      <c r="B308" s="291"/>
      <c r="C308" s="249"/>
    </row>
    <row r="309" spans="1:15" ht="30" customHeight="1" thickBot="1" x14ac:dyDescent="0.25">
      <c r="E309" s="292">
        <v>2023</v>
      </c>
      <c r="F309" s="292">
        <v>2024</v>
      </c>
      <c r="G309" s="292">
        <v>2025</v>
      </c>
      <c r="H309" s="317">
        <v>2026</v>
      </c>
      <c r="I309" s="432"/>
      <c r="J309" s="277"/>
    </row>
    <row r="310" spans="1:15" ht="20.100000000000001" customHeight="1" thickTop="1" thickBot="1" x14ac:dyDescent="0.25">
      <c r="B310" s="846" t="s">
        <v>74</v>
      </c>
      <c r="C310" s="846"/>
      <c r="D310" s="846"/>
      <c r="E310" s="201" t="str">
        <f>IF('Fiche 3-1'!E341&gt;0,'Fiche 3-1'!E341,"")</f>
        <v/>
      </c>
      <c r="F310" s="201" t="str">
        <f>IF('Fiche 3-1'!F341&gt;0,'Fiche 3-1'!F341,"")</f>
        <v/>
      </c>
      <c r="G310" s="201" t="str">
        <f>IF('Fiche 3-1'!G341&gt;0,'Fiche 3-1'!G341,"")</f>
        <v/>
      </c>
      <c r="H310" s="222" t="str">
        <f>IF('Fiche 3-1'!H341&gt;0,'Fiche 3-1'!H341,"")</f>
        <v/>
      </c>
      <c r="I310" s="197">
        <f>SUM(E310:H310)</f>
        <v>0</v>
      </c>
      <c r="J310" s="452"/>
    </row>
    <row r="311" spans="1:15" ht="20.100000000000001" customHeight="1" thickTop="1" thickBot="1" x14ac:dyDescent="0.25">
      <c r="A311" s="262"/>
      <c r="B311" s="846" t="s">
        <v>797</v>
      </c>
      <c r="C311" s="846"/>
      <c r="D311" s="847"/>
      <c r="E311" s="431" t="str">
        <f>IF('Fiche 6-1_2023'!H257&gt;0,'Fiche 6-1_2023'!H257,"")</f>
        <v/>
      </c>
      <c r="F311" s="451" t="str">
        <f>IF('Fiche 6-1_2025'!F311&lt;&gt;"",'Fiche 6-1_2025'!F311,"")</f>
        <v/>
      </c>
      <c r="G311" s="451" t="str">
        <f>IF('Fiche 6-1_2025'!G311&lt;&gt;"",'Fiche 6-1_2025'!G311,"")</f>
        <v/>
      </c>
      <c r="H311" s="228"/>
      <c r="I311" s="197">
        <f>SUM(E311:H311)</f>
        <v>0</v>
      </c>
      <c r="J311" s="452"/>
    </row>
    <row r="312" spans="1:15" ht="20.100000000000001" customHeight="1" thickTop="1" x14ac:dyDescent="0.2">
      <c r="A312" s="262"/>
      <c r="B312" s="311"/>
      <c r="C312" s="277"/>
      <c r="D312" s="406"/>
      <c r="E312" s="181"/>
      <c r="F312" s="277"/>
      <c r="G312" s="299"/>
    </row>
    <row r="313" spans="1:15" ht="20.100000000000001" customHeight="1" x14ac:dyDescent="0.2">
      <c r="A313" s="262"/>
      <c r="B313" s="311"/>
      <c r="C313" s="277"/>
      <c r="D313" s="406"/>
      <c r="E313" s="181"/>
      <c r="F313" s="277"/>
      <c r="G313" s="299"/>
    </row>
    <row r="314" spans="1:15" ht="20.100000000000001" customHeight="1" thickBot="1" x14ac:dyDescent="0.25">
      <c r="A314" s="397" t="s">
        <v>240</v>
      </c>
      <c r="B314" s="311"/>
      <c r="C314" s="277"/>
      <c r="D314" s="277"/>
      <c r="E314" s="277"/>
      <c r="F314" s="277"/>
    </row>
    <row r="315" spans="1:15" ht="30" customHeight="1" thickTop="1" x14ac:dyDescent="0.2">
      <c r="A315" s="297"/>
      <c r="B315" s="581"/>
      <c r="C315" s="582"/>
      <c r="D315" s="582"/>
      <c r="E315" s="582"/>
      <c r="F315" s="582"/>
      <c r="G315" s="582"/>
      <c r="H315" s="582"/>
      <c r="I315" s="582"/>
      <c r="J315" s="582"/>
      <c r="K315" s="582"/>
      <c r="L315" s="582"/>
      <c r="M315" s="582"/>
      <c r="N315" s="583"/>
    </row>
    <row r="316" spans="1:15" ht="30" customHeight="1" x14ac:dyDescent="0.2">
      <c r="B316" s="584"/>
      <c r="C316" s="585"/>
      <c r="D316" s="585"/>
      <c r="E316" s="585"/>
      <c r="F316" s="585"/>
      <c r="G316" s="585"/>
      <c r="H316" s="585"/>
      <c r="I316" s="585"/>
      <c r="J316" s="585"/>
      <c r="K316" s="585"/>
      <c r="L316" s="585"/>
      <c r="M316" s="585"/>
      <c r="N316" s="586"/>
    </row>
    <row r="317" spans="1:15" ht="30" customHeight="1" thickBot="1" x14ac:dyDescent="0.25">
      <c r="B317" s="587"/>
      <c r="C317" s="588"/>
      <c r="D317" s="588"/>
      <c r="E317" s="588"/>
      <c r="F317" s="588"/>
      <c r="G317" s="588"/>
      <c r="H317" s="588"/>
      <c r="I317" s="588"/>
      <c r="J317" s="588"/>
      <c r="K317" s="588"/>
      <c r="L317" s="588"/>
      <c r="M317" s="588"/>
      <c r="N317" s="589"/>
    </row>
    <row r="318" spans="1:15" ht="9.9499999999999993" customHeight="1" thickTop="1" thickBot="1" x14ac:dyDescent="0.25">
      <c r="B318" s="298"/>
      <c r="C318" s="298"/>
      <c r="D318" s="298"/>
      <c r="E318" s="298"/>
      <c r="F318" s="298"/>
      <c r="G318" s="298"/>
      <c r="H318" s="298"/>
      <c r="I318" s="298"/>
      <c r="J318" s="298"/>
      <c r="K318" s="298"/>
      <c r="L318" s="298"/>
      <c r="M318" s="298"/>
      <c r="N318" s="298"/>
    </row>
    <row r="319" spans="1:15" ht="20.100000000000001" customHeight="1" thickTop="1" thickBot="1" x14ac:dyDescent="0.25">
      <c r="A319" s="246" t="s">
        <v>18</v>
      </c>
      <c r="D319" s="407" t="str">
        <f>IF('Fiche 3-1'!E344&lt;&gt;"",'Fiche 3-1'!E344,"")</f>
        <v/>
      </c>
      <c r="G319" s="246" t="s">
        <v>19</v>
      </c>
      <c r="I319" s="21"/>
    </row>
    <row r="320" spans="1:15" ht="9.9499999999999993" customHeight="1" thickTop="1" x14ac:dyDescent="0.2"/>
    <row r="321" spans="1:14" ht="13.5" thickBot="1" x14ac:dyDescent="0.25">
      <c r="A321" s="262" t="s">
        <v>20</v>
      </c>
    </row>
    <row r="322" spans="1:14" ht="35.1" customHeight="1" thickTop="1" x14ac:dyDescent="0.2">
      <c r="B322" s="581"/>
      <c r="C322" s="582"/>
      <c r="D322" s="582"/>
      <c r="E322" s="582"/>
      <c r="F322" s="582"/>
      <c r="G322" s="582"/>
      <c r="H322" s="582"/>
      <c r="I322" s="582"/>
      <c r="J322" s="582"/>
      <c r="K322" s="582"/>
      <c r="L322" s="582"/>
      <c r="M322" s="582"/>
      <c r="N322" s="583"/>
    </row>
    <row r="323" spans="1:14" ht="35.1" customHeight="1" x14ac:dyDescent="0.2">
      <c r="B323" s="584"/>
      <c r="C323" s="585"/>
      <c r="D323" s="585"/>
      <c r="E323" s="585"/>
      <c r="F323" s="585"/>
      <c r="G323" s="585"/>
      <c r="H323" s="585"/>
      <c r="I323" s="585"/>
      <c r="J323" s="585"/>
      <c r="K323" s="585"/>
      <c r="L323" s="585"/>
      <c r="M323" s="585"/>
      <c r="N323" s="586"/>
    </row>
    <row r="324" spans="1:14" s="255" customFormat="1" ht="35.1" customHeight="1" thickBot="1" x14ac:dyDescent="0.3">
      <c r="B324" s="587"/>
      <c r="C324" s="588"/>
      <c r="D324" s="588"/>
      <c r="E324" s="588"/>
      <c r="F324" s="588"/>
      <c r="G324" s="588"/>
      <c r="H324" s="588"/>
      <c r="I324" s="588"/>
      <c r="J324" s="588"/>
      <c r="K324" s="588"/>
      <c r="L324" s="588"/>
      <c r="M324" s="588"/>
      <c r="N324" s="589"/>
    </row>
    <row r="325" spans="1:14" s="284" customFormat="1" ht="9.9499999999999993" customHeight="1" thickTop="1" x14ac:dyDescent="0.25">
      <c r="B325" s="278"/>
      <c r="C325" s="278"/>
      <c r="D325" s="278"/>
      <c r="E325" s="278"/>
      <c r="F325" s="278"/>
      <c r="G325" s="278"/>
      <c r="H325" s="278"/>
      <c r="I325" s="278"/>
      <c r="J325" s="278"/>
      <c r="K325" s="278"/>
      <c r="L325" s="278"/>
      <c r="M325" s="278"/>
      <c r="N325" s="278"/>
    </row>
    <row r="326" spans="1:14" s="284" customFormat="1" ht="20.100000000000001" customHeight="1" thickBot="1" x14ac:dyDescent="0.3">
      <c r="A326" s="260" t="s">
        <v>301</v>
      </c>
      <c r="B326" s="278"/>
      <c r="C326" s="278"/>
      <c r="D326" s="278"/>
      <c r="E326" s="278"/>
      <c r="F326" s="278"/>
      <c r="G326" s="278"/>
      <c r="H326" s="278"/>
      <c r="I326" s="278"/>
      <c r="J326" s="278"/>
      <c r="K326" s="278"/>
      <c r="L326" s="278"/>
      <c r="M326" s="278"/>
      <c r="N326" s="278"/>
    </row>
    <row r="327" spans="1:14" s="284" customFormat="1" ht="35.1" customHeight="1" thickTop="1" x14ac:dyDescent="0.25">
      <c r="B327" s="581"/>
      <c r="C327" s="582"/>
      <c r="D327" s="582"/>
      <c r="E327" s="582"/>
      <c r="F327" s="582"/>
      <c r="G327" s="582"/>
      <c r="H327" s="582"/>
      <c r="I327" s="582"/>
      <c r="J327" s="582"/>
      <c r="K327" s="582"/>
      <c r="L327" s="582"/>
      <c r="M327" s="582"/>
      <c r="N327" s="583"/>
    </row>
    <row r="328" spans="1:14" s="284" customFormat="1" ht="35.1" customHeight="1" x14ac:dyDescent="0.25">
      <c r="B328" s="584"/>
      <c r="C328" s="585"/>
      <c r="D328" s="585"/>
      <c r="E328" s="585"/>
      <c r="F328" s="585"/>
      <c r="G328" s="585"/>
      <c r="H328" s="585"/>
      <c r="I328" s="585"/>
      <c r="J328" s="585"/>
      <c r="K328" s="585"/>
      <c r="L328" s="585"/>
      <c r="M328" s="585"/>
      <c r="N328" s="586"/>
    </row>
    <row r="329" spans="1:14" s="284" customFormat="1" ht="35.1" customHeight="1" thickBot="1" x14ac:dyDescent="0.3">
      <c r="B329" s="587"/>
      <c r="C329" s="588"/>
      <c r="D329" s="588"/>
      <c r="E329" s="588"/>
      <c r="F329" s="588"/>
      <c r="G329" s="588"/>
      <c r="H329" s="588"/>
      <c r="I329" s="588"/>
      <c r="J329" s="588"/>
      <c r="K329" s="588"/>
      <c r="L329" s="588"/>
      <c r="M329" s="588"/>
      <c r="N329" s="589"/>
    </row>
    <row r="330" spans="1:14" s="284" customFormat="1" ht="9.9499999999999993" customHeight="1" thickTop="1" x14ac:dyDescent="0.25">
      <c r="B330" s="278"/>
      <c r="C330" s="278"/>
      <c r="D330" s="278"/>
      <c r="E330" s="278"/>
      <c r="F330" s="278"/>
      <c r="G330" s="278"/>
      <c r="H330" s="278"/>
      <c r="I330" s="278"/>
      <c r="J330" s="278"/>
      <c r="K330" s="278"/>
      <c r="L330" s="278"/>
      <c r="M330" s="278"/>
      <c r="N330" s="278"/>
    </row>
    <row r="331" spans="1:14" s="284" customFormat="1" ht="9.9499999999999993" customHeight="1" x14ac:dyDescent="0.25">
      <c r="B331" s="278"/>
      <c r="C331" s="278"/>
      <c r="D331" s="278"/>
      <c r="E331" s="278"/>
      <c r="F331" s="278"/>
      <c r="G331" s="278"/>
      <c r="H331" s="278"/>
      <c r="I331" s="278"/>
      <c r="J331" s="278"/>
      <c r="K331" s="278"/>
      <c r="L331" s="278"/>
      <c r="M331" s="278"/>
      <c r="N331" s="278"/>
    </row>
    <row r="332" spans="1:14" s="284" customFormat="1" ht="20.100000000000001" customHeight="1" x14ac:dyDescent="0.25">
      <c r="A332" s="260" t="s">
        <v>241</v>
      </c>
      <c r="B332" s="278"/>
      <c r="C332" s="278"/>
      <c r="D332" s="278"/>
      <c r="E332" s="408"/>
      <c r="F332" s="396"/>
      <c r="G332" s="278"/>
      <c r="H332" s="408"/>
      <c r="I332" s="278"/>
      <c r="J332" s="409"/>
      <c r="K332" s="296"/>
      <c r="L332" s="845"/>
      <c r="M332" s="845"/>
      <c r="N332" s="296"/>
    </row>
    <row r="333" spans="1:14" s="284" customFormat="1" ht="9.75" customHeight="1" x14ac:dyDescent="0.25">
      <c r="B333" s="278"/>
      <c r="C333" s="278"/>
      <c r="D333" s="278"/>
      <c r="E333" s="278"/>
      <c r="F333" s="278"/>
      <c r="G333" s="278"/>
      <c r="H333" s="278"/>
      <c r="I333" s="278"/>
      <c r="J333" s="278"/>
      <c r="K333" s="278"/>
      <c r="L333" s="278"/>
      <c r="M333" s="278"/>
      <c r="N333" s="278"/>
    </row>
    <row r="334" spans="1:14" s="284" customFormat="1" ht="20.100000000000001" customHeight="1" thickBot="1" x14ac:dyDescent="0.3">
      <c r="B334" s="278"/>
      <c r="C334" s="292">
        <v>2023</v>
      </c>
      <c r="D334" s="292">
        <v>2024</v>
      </c>
      <c r="E334" s="292">
        <v>2025</v>
      </c>
      <c r="F334" s="292">
        <v>2026</v>
      </c>
      <c r="G334" s="306"/>
      <c r="H334" s="278"/>
      <c r="I334" s="278"/>
      <c r="J334" s="278"/>
      <c r="K334" s="278"/>
      <c r="L334" s="278"/>
      <c r="M334" s="278"/>
      <c r="N334" s="278"/>
    </row>
    <row r="335" spans="1:14" s="284" customFormat="1" ht="20.100000000000001" customHeight="1" thickTop="1" thickBot="1" x14ac:dyDescent="0.3">
      <c r="B335" s="433" t="s">
        <v>239</v>
      </c>
      <c r="C335" s="201" t="str">
        <f>IF('Fiche 3-1'!F326&gt;0,'Fiche 3-1'!F326,"")</f>
        <v/>
      </c>
      <c r="D335" s="201" t="str">
        <f>IF('Fiche 3-1'!G326&gt;0,'Fiche 3-1'!G326,"")</f>
        <v/>
      </c>
      <c r="E335" s="201" t="str">
        <f>IF('Fiche 3-1'!H326&gt;0,'Fiche 3-1'!H326,"")</f>
        <v/>
      </c>
      <c r="F335" s="202" t="str">
        <f>IF('Fiche 3-1'!I326&gt;0,'Fiche 3-1'!I326,"")</f>
        <v/>
      </c>
      <c r="G335" s="194">
        <f>SUM(C335:F335)</f>
        <v>0</v>
      </c>
      <c r="H335" s="452"/>
      <c r="I335" s="278"/>
      <c r="J335" s="278"/>
      <c r="K335" s="278"/>
      <c r="L335" s="278"/>
      <c r="M335" s="278"/>
      <c r="N335" s="278"/>
    </row>
    <row r="336" spans="1:14" s="284" customFormat="1" ht="20.100000000000001" customHeight="1" thickTop="1" thickBot="1" x14ac:dyDescent="0.3">
      <c r="B336" s="433" t="s">
        <v>799</v>
      </c>
      <c r="C336" s="201" t="str">
        <f>IF('Fiche 6-1_2023'!I276&gt;0,'Fiche 6-1_2023'!I276,"")</f>
        <v/>
      </c>
      <c r="D336" s="446" t="str">
        <f>IF('Fiche 6-1_2025'!D336&lt;&gt;"",'Fiche 6-1_2025'!D336,"")</f>
        <v/>
      </c>
      <c r="E336" s="446" t="str">
        <f>IF('Fiche 6-1_2025'!E336&lt;&gt;"",'Fiche 6-1_2025'!E336,"")</f>
        <v/>
      </c>
      <c r="F336" s="218"/>
      <c r="G336" s="194">
        <f t="shared" ref="G336:G338" si="3">SUM(C336:F336)</f>
        <v>0</v>
      </c>
      <c r="H336" s="452"/>
      <c r="I336" s="278"/>
      <c r="J336" s="278"/>
      <c r="K336" s="278"/>
      <c r="L336" s="278"/>
      <c r="M336" s="278"/>
      <c r="N336" s="278"/>
    </row>
    <row r="337" spans="1:14" s="284" customFormat="1" ht="20.100000000000001" customHeight="1" thickTop="1" thickBot="1" x14ac:dyDescent="0.3">
      <c r="B337" s="435" t="s">
        <v>333</v>
      </c>
      <c r="C337" s="201" t="str">
        <f>IF('Fiche 6-1_2023'!K276&gt;0,'Fiche 6-1_2023'!K276,"")</f>
        <v/>
      </c>
      <c r="D337" s="446" t="str">
        <f>IF('Fiche 6-1_2025'!D337&lt;&gt;"",'Fiche 6-1_2025'!D337,"")</f>
        <v/>
      </c>
      <c r="E337" s="446" t="str">
        <f>IF('Fiche 6-1_2025'!E337&lt;&gt;"",'Fiche 6-1_2025'!E337,"")</f>
        <v/>
      </c>
      <c r="F337" s="219"/>
      <c r="G337" s="194">
        <f t="shared" si="3"/>
        <v>0</v>
      </c>
      <c r="H337" s="452"/>
      <c r="I337" s="278"/>
      <c r="J337" s="278"/>
      <c r="K337" s="278"/>
      <c r="L337" s="278"/>
      <c r="M337" s="278"/>
      <c r="N337" s="278"/>
    </row>
    <row r="338" spans="1:14" s="284" customFormat="1" ht="37.5" customHeight="1" thickTop="1" thickBot="1" x14ac:dyDescent="0.3">
      <c r="B338" s="436" t="s">
        <v>334</v>
      </c>
      <c r="C338" s="201" t="str">
        <f>IF('Fiche 6-1_2023'!N276&gt;0,'Fiche 6-1_2023'!N276,"")</f>
        <v/>
      </c>
      <c r="D338" s="446" t="str">
        <f>IF('Fiche 6-1_2025'!D338&lt;&gt;"",'Fiche 6-1_2025'!D338,"")</f>
        <v/>
      </c>
      <c r="E338" s="446" t="str">
        <f>IF('Fiche 6-1_2025'!E338&lt;&gt;"",'Fiche 6-1_2025'!E338,"")</f>
        <v/>
      </c>
      <c r="F338" s="219"/>
      <c r="G338" s="194">
        <f t="shared" si="3"/>
        <v>0</v>
      </c>
      <c r="H338" s="452"/>
      <c r="I338" s="278"/>
      <c r="J338" s="278"/>
      <c r="K338" s="278"/>
      <c r="L338" s="278"/>
      <c r="M338" s="278"/>
      <c r="N338" s="278"/>
    </row>
    <row r="339" spans="1:14" s="284" customFormat="1" ht="9.9499999999999993" customHeight="1" thickTop="1" x14ac:dyDescent="0.25">
      <c r="B339" s="278"/>
      <c r="C339" s="278"/>
      <c r="D339" s="278"/>
      <c r="E339" s="278"/>
      <c r="F339" s="278"/>
      <c r="G339" s="278"/>
      <c r="H339" s="278"/>
      <c r="I339" s="278"/>
      <c r="J339" s="278"/>
      <c r="K339" s="278"/>
      <c r="L339" s="278"/>
      <c r="M339" s="278"/>
      <c r="N339" s="278"/>
    </row>
    <row r="340" spans="1:14" s="284" customFormat="1" ht="9.9499999999999993" customHeight="1" x14ac:dyDescent="0.25">
      <c r="B340" s="278"/>
      <c r="C340" s="278"/>
      <c r="D340" s="278"/>
      <c r="E340" s="278"/>
      <c r="F340" s="278"/>
      <c r="G340" s="278"/>
      <c r="H340" s="278"/>
      <c r="I340" s="278"/>
      <c r="J340" s="278"/>
      <c r="K340" s="278"/>
      <c r="L340" s="278"/>
      <c r="M340" s="278"/>
      <c r="N340" s="278"/>
    </row>
    <row r="341" spans="1:14" s="284" customFormat="1" ht="20.100000000000001" customHeight="1" thickBot="1" x14ac:dyDescent="0.3">
      <c r="A341" s="410" t="s">
        <v>243</v>
      </c>
      <c r="B341" s="307"/>
      <c r="C341" s="307"/>
      <c r="D341" s="307"/>
      <c r="E341" s="307"/>
      <c r="F341" s="307"/>
      <c r="G341" s="307"/>
      <c r="H341" s="307"/>
      <c r="I341" s="307"/>
      <c r="J341" s="307"/>
      <c r="K341" s="278"/>
      <c r="L341" s="278"/>
      <c r="M341" s="278"/>
      <c r="N341" s="278"/>
    </row>
    <row r="342" spans="1:14" s="284" customFormat="1" ht="35.1" customHeight="1" thickTop="1" x14ac:dyDescent="0.25">
      <c r="A342" s="307"/>
      <c r="B342" s="581"/>
      <c r="C342" s="582"/>
      <c r="D342" s="582"/>
      <c r="E342" s="582"/>
      <c r="F342" s="582"/>
      <c r="G342" s="582"/>
      <c r="H342" s="582"/>
      <c r="I342" s="582"/>
      <c r="J342" s="582"/>
      <c r="K342" s="582"/>
      <c r="L342" s="582"/>
      <c r="M342" s="582"/>
      <c r="N342" s="583"/>
    </row>
    <row r="343" spans="1:14" s="284" customFormat="1" ht="35.1" customHeight="1" x14ac:dyDescent="0.25">
      <c r="A343" s="307"/>
      <c r="B343" s="584"/>
      <c r="C343" s="585"/>
      <c r="D343" s="585"/>
      <c r="E343" s="585"/>
      <c r="F343" s="585"/>
      <c r="G343" s="585"/>
      <c r="H343" s="585"/>
      <c r="I343" s="585"/>
      <c r="J343" s="585"/>
      <c r="K343" s="585"/>
      <c r="L343" s="585"/>
      <c r="M343" s="585"/>
      <c r="N343" s="586"/>
    </row>
    <row r="344" spans="1:14" ht="35.1" customHeight="1" thickBot="1" x14ac:dyDescent="0.25">
      <c r="A344" s="307"/>
      <c r="B344" s="587"/>
      <c r="C344" s="588"/>
      <c r="D344" s="588"/>
      <c r="E344" s="588"/>
      <c r="F344" s="588"/>
      <c r="G344" s="588"/>
      <c r="H344" s="588"/>
      <c r="I344" s="588"/>
      <c r="J344" s="588"/>
      <c r="K344" s="588"/>
      <c r="L344" s="588"/>
      <c r="M344" s="588"/>
      <c r="N344" s="589"/>
    </row>
    <row r="345" spans="1:14" s="283" customFormat="1" ht="20.100000000000001" customHeight="1" thickTop="1" x14ac:dyDescent="0.2">
      <c r="A345" s="307"/>
      <c r="B345" s="307"/>
      <c r="C345" s="307"/>
      <c r="D345" s="307"/>
      <c r="E345" s="307"/>
      <c r="F345" s="307"/>
      <c r="G345" s="307"/>
      <c r="H345" s="307"/>
      <c r="I345" s="307"/>
      <c r="J345" s="307"/>
      <c r="K345" s="239"/>
      <c r="L345" s="239"/>
      <c r="M345" s="239"/>
      <c r="N345" s="239"/>
    </row>
    <row r="346" spans="1:14" s="283" customFormat="1" ht="20.100000000000001" customHeight="1" x14ac:dyDescent="0.2">
      <c r="A346" s="260" t="s">
        <v>321</v>
      </c>
      <c r="B346" s="239"/>
      <c r="C346" s="239"/>
      <c r="D346" s="239"/>
      <c r="E346" s="239"/>
      <c r="F346" s="239"/>
      <c r="G346" s="239"/>
      <c r="H346" s="239"/>
      <c r="I346" s="239"/>
      <c r="J346" s="239"/>
      <c r="K346" s="239"/>
      <c r="L346" s="239"/>
      <c r="M346" s="239"/>
      <c r="N346" s="239"/>
    </row>
    <row r="347" spans="1:14" s="283" customFormat="1" ht="9.9499999999999993" customHeight="1" x14ac:dyDescent="0.2">
      <c r="A347" s="239"/>
      <c r="B347" s="239"/>
      <c r="C347" s="239"/>
      <c r="D347" s="239"/>
      <c r="E347" s="239"/>
      <c r="F347" s="239"/>
      <c r="G347" s="239"/>
      <c r="H347" s="239"/>
      <c r="I347" s="239"/>
      <c r="J347" s="239"/>
      <c r="K347" s="239"/>
      <c r="L347" s="239"/>
      <c r="M347" s="239"/>
      <c r="N347" s="239"/>
    </row>
    <row r="348" spans="1:14" s="283" customFormat="1" ht="29.25" customHeight="1" thickBot="1" x14ac:dyDescent="0.25">
      <c r="A348" s="239"/>
      <c r="B348" s="307"/>
      <c r="C348" s="307"/>
      <c r="D348" s="600" t="s">
        <v>314</v>
      </c>
      <c r="E348" s="600"/>
      <c r="F348" s="600" t="s">
        <v>320</v>
      </c>
      <c r="G348" s="600"/>
      <c r="H348" s="600" t="s">
        <v>315</v>
      </c>
      <c r="I348" s="600"/>
      <c r="J348" s="800" t="s">
        <v>232</v>
      </c>
      <c r="K348" s="801"/>
      <c r="L348" s="801"/>
      <c r="M348" s="801"/>
      <c r="N348" s="802"/>
    </row>
    <row r="349" spans="1:14" s="283" customFormat="1" ht="35.1" customHeight="1" thickTop="1" thickBot="1" x14ac:dyDescent="0.25">
      <c r="A349" s="239"/>
      <c r="B349" s="744"/>
      <c r="C349" s="744"/>
      <c r="D349" s="843" t="str">
        <f>IF('Fiche 3-1'!D370&lt;&gt;"",'Fiche 3-1'!D370,"")</f>
        <v/>
      </c>
      <c r="E349" s="844"/>
      <c r="F349" s="843" t="str">
        <f>IF('Fiche 3-1'!G370&lt;&gt;"",'Fiche 3-1'!G370,"")</f>
        <v/>
      </c>
      <c r="G349" s="844"/>
      <c r="H349" s="614"/>
      <c r="I349" s="577"/>
      <c r="J349" s="578"/>
      <c r="K349" s="579"/>
      <c r="L349" s="579"/>
      <c r="M349" s="579"/>
      <c r="N349" s="580"/>
    </row>
    <row r="350" spans="1:14" s="283" customFormat="1" ht="35.1" customHeight="1" thickTop="1" thickBot="1" x14ac:dyDescent="0.25">
      <c r="A350" s="239"/>
      <c r="B350" s="744"/>
      <c r="C350" s="745"/>
      <c r="D350" s="843" t="str">
        <f>IF('Fiche 3-1'!D371&lt;&gt;"",'Fiche 3-1'!D371,"")</f>
        <v/>
      </c>
      <c r="E350" s="844"/>
      <c r="F350" s="843" t="str">
        <f>IF('Fiche 3-1'!G371&lt;&gt;"",'Fiche 3-1'!G371,"")</f>
        <v/>
      </c>
      <c r="G350" s="844"/>
      <c r="H350" s="614"/>
      <c r="I350" s="577"/>
      <c r="J350" s="578"/>
      <c r="K350" s="579"/>
      <c r="L350" s="579"/>
      <c r="M350" s="579"/>
      <c r="N350" s="580"/>
    </row>
    <row r="351" spans="1:14" s="283" customFormat="1" ht="35.1" customHeight="1" thickTop="1" thickBot="1" x14ac:dyDescent="0.25">
      <c r="A351" s="239"/>
      <c r="B351" s="744"/>
      <c r="C351" s="745"/>
      <c r="D351" s="843" t="str">
        <f>IF('Fiche 3-1'!D372&lt;&gt;"",'Fiche 3-1'!D372,"")</f>
        <v/>
      </c>
      <c r="E351" s="844"/>
      <c r="F351" s="843" t="str">
        <f>IF('Fiche 3-1'!G372&lt;&gt;"",'Fiche 3-1'!G372,"")</f>
        <v/>
      </c>
      <c r="G351" s="844"/>
      <c r="H351" s="614"/>
      <c r="I351" s="577"/>
      <c r="J351" s="578"/>
      <c r="K351" s="579"/>
      <c r="L351" s="579"/>
      <c r="M351" s="579"/>
      <c r="N351" s="580"/>
    </row>
    <row r="352" spans="1:14" s="277" customFormat="1" ht="9" customHeight="1" thickTop="1" x14ac:dyDescent="0.2">
      <c r="A352" s="239"/>
      <c r="B352" s="278"/>
      <c r="C352" s="411"/>
      <c r="D352" s="275"/>
      <c r="E352" s="275"/>
      <c r="F352" s="275"/>
      <c r="G352" s="275"/>
      <c r="H352" s="275"/>
      <c r="I352" s="275"/>
      <c r="J352" s="275"/>
      <c r="K352" s="275"/>
      <c r="L352" s="311"/>
      <c r="M352" s="239"/>
      <c r="N352" s="239"/>
    </row>
    <row r="353" spans="1:14" s="283" customFormat="1" ht="9.9499999999999993" customHeight="1" x14ac:dyDescent="0.2">
      <c r="A353" s="412" t="s">
        <v>312</v>
      </c>
      <c r="B353" s="309"/>
      <c r="C353" s="309"/>
      <c r="D353" s="310"/>
      <c r="E353" s="310"/>
      <c r="F353" s="310"/>
      <c r="G353" s="310"/>
      <c r="H353" s="310"/>
      <c r="I353" s="310"/>
      <c r="J353" s="311"/>
      <c r="K353" s="311"/>
      <c r="L353" s="311"/>
      <c r="M353" s="239"/>
      <c r="N353" s="239"/>
    </row>
    <row r="354" spans="1:14" s="283" customFormat="1" ht="9.9499999999999993" customHeight="1" x14ac:dyDescent="0.2">
      <c r="A354" s="239"/>
      <c r="B354" s="309"/>
      <c r="C354" s="309"/>
      <c r="D354" s="310"/>
      <c r="E354" s="310"/>
      <c r="F354" s="310"/>
      <c r="G354" s="310"/>
      <c r="H354" s="310"/>
      <c r="I354" s="310"/>
      <c r="J354" s="311"/>
      <c r="K354" s="311"/>
      <c r="L354" s="311"/>
      <c r="M354" s="239"/>
      <c r="N354" s="239"/>
    </row>
    <row r="355" spans="1:14" s="283" customFormat="1" ht="9.9499999999999993" customHeight="1" x14ac:dyDescent="0.2">
      <c r="A355" s="239"/>
      <c r="B355" s="309"/>
      <c r="C355" s="309"/>
      <c r="D355" s="310"/>
      <c r="E355" s="310"/>
      <c r="F355" s="310"/>
      <c r="G355" s="310"/>
      <c r="H355" s="310"/>
      <c r="I355" s="310"/>
      <c r="J355" s="311"/>
      <c r="K355" s="311"/>
      <c r="L355" s="311"/>
      <c r="M355" s="239"/>
      <c r="N355" s="239"/>
    </row>
    <row r="356" spans="1:14" s="284" customFormat="1" ht="20.100000000000001" customHeight="1" x14ac:dyDescent="0.25">
      <c r="A356" s="246" t="s">
        <v>345</v>
      </c>
      <c r="B356" s="275"/>
      <c r="C356" s="275"/>
      <c r="D356" s="278"/>
      <c r="E356" s="408" t="str">
        <f>IF('Fiche 3-1'!F376&gt;0,'Fiche 3-1'!F376,"")</f>
        <v/>
      </c>
      <c r="F356" s="396"/>
      <c r="G356" s="278"/>
      <c r="H356" s="408"/>
      <c r="I356" s="278"/>
      <c r="J356" s="409"/>
      <c r="K356" s="184"/>
      <c r="L356" s="275"/>
      <c r="M356" s="275"/>
      <c r="N356" s="275"/>
    </row>
    <row r="357" spans="1:14" s="284" customFormat="1" ht="20.100000000000001" customHeight="1" x14ac:dyDescent="0.25">
      <c r="A357" s="246"/>
      <c r="B357" s="275"/>
      <c r="C357" s="275"/>
      <c r="D357" s="275"/>
      <c r="E357" s="183"/>
      <c r="F357" s="275"/>
      <c r="G357" s="246"/>
      <c r="H357" s="275"/>
      <c r="I357" s="275"/>
      <c r="J357" s="409"/>
      <c r="K357" s="184"/>
      <c r="L357" s="275"/>
      <c r="M357" s="275"/>
      <c r="N357" s="275"/>
    </row>
    <row r="358" spans="1:14" s="284" customFormat="1" ht="20.100000000000001" customHeight="1" thickBot="1" x14ac:dyDescent="0.3">
      <c r="A358" s="246"/>
      <c r="B358" s="278"/>
      <c r="C358" s="292">
        <v>2023</v>
      </c>
      <c r="D358" s="292">
        <v>2024</v>
      </c>
      <c r="E358" s="292">
        <v>2025</v>
      </c>
      <c r="F358" s="292">
        <v>2026</v>
      </c>
      <c r="G358" s="306"/>
      <c r="H358" s="275"/>
      <c r="I358" s="275"/>
      <c r="J358" s="409"/>
      <c r="K358" s="184"/>
      <c r="L358" s="275"/>
      <c r="M358" s="275"/>
      <c r="N358" s="275"/>
    </row>
    <row r="359" spans="1:14" s="284" customFormat="1" ht="20.100000000000001" customHeight="1" thickTop="1" thickBot="1" x14ac:dyDescent="0.3">
      <c r="A359" s="246"/>
      <c r="B359" s="437" t="s">
        <v>239</v>
      </c>
      <c r="C359" s="198" t="str">
        <f>IF('Fiche 3-1'!F352&gt;0,'Fiche 3-1'!F352,"")</f>
        <v/>
      </c>
      <c r="D359" s="198" t="str">
        <f>IF('Fiche 3-1'!G352&gt;0,'Fiche 3-1'!G352,"")</f>
        <v/>
      </c>
      <c r="E359" s="198" t="str">
        <f>IF('Fiche 3-1'!H352&gt;0,'Fiche 3-1'!H352,"")</f>
        <v/>
      </c>
      <c r="F359" s="199" t="str">
        <f>IF('Fiche 3-1'!I352&gt;0,'Fiche 3-1'!I352,"")</f>
        <v/>
      </c>
      <c r="G359" s="184">
        <f>SUM(C359:F359)</f>
        <v>0</v>
      </c>
      <c r="H359" s="184"/>
      <c r="I359" s="275"/>
      <c r="J359" s="409"/>
      <c r="K359" s="184"/>
      <c r="L359" s="275"/>
      <c r="M359" s="275"/>
      <c r="N359" s="275"/>
    </row>
    <row r="360" spans="1:14" s="284" customFormat="1" ht="20.100000000000001" customHeight="1" thickTop="1" thickBot="1" x14ac:dyDescent="0.3">
      <c r="A360" s="246"/>
      <c r="B360" s="437" t="s">
        <v>799</v>
      </c>
      <c r="C360" s="198" t="str">
        <f>IF('Fiche 6-1_2023'!J292&gt;0,'Fiche 6-1_2023'!J292,"")</f>
        <v/>
      </c>
      <c r="D360" s="447" t="str">
        <f>IF('Fiche 6-1_2025'!D360&lt;&gt;"",'Fiche 6-1_2025'!D360,"")</f>
        <v/>
      </c>
      <c r="E360" s="447" t="str">
        <f>IF('Fiche 6-1_2025'!E360&lt;&gt;"",'Fiche 6-1_2025'!E360,"")</f>
        <v/>
      </c>
      <c r="F360" s="200"/>
      <c r="G360" s="184">
        <f>SUM(C360:F360)</f>
        <v>0</v>
      </c>
      <c r="H360" s="184"/>
      <c r="I360" s="275"/>
      <c r="J360" s="409"/>
      <c r="K360" s="184"/>
      <c r="L360" s="275"/>
      <c r="M360" s="275"/>
      <c r="N360" s="275"/>
    </row>
    <row r="361" spans="1:14" s="284" customFormat="1" ht="20.100000000000001" customHeight="1" thickTop="1" x14ac:dyDescent="0.25">
      <c r="A361" s="246"/>
      <c r="B361" s="275"/>
      <c r="C361" s="275"/>
      <c r="D361" s="275"/>
      <c r="E361" s="275"/>
      <c r="F361" s="275"/>
      <c r="G361" s="246"/>
      <c r="H361" s="275"/>
      <c r="I361" s="275"/>
      <c r="J361" s="409"/>
      <c r="K361" s="184"/>
      <c r="L361" s="275"/>
      <c r="M361" s="275"/>
      <c r="N361" s="275"/>
    </row>
    <row r="362" spans="1:14" ht="9.9499999999999993" customHeight="1" thickBot="1" x14ac:dyDescent="0.25"/>
    <row r="363" spans="1:14" s="283" customFormat="1" ht="20.100000000000001" hidden="1" customHeight="1" x14ac:dyDescent="0.2">
      <c r="A363" s="260" t="s">
        <v>276</v>
      </c>
      <c r="B363" s="239"/>
      <c r="C363" s="239"/>
      <c r="D363" s="239"/>
      <c r="E363" s="239"/>
      <c r="F363" s="239"/>
      <c r="G363" s="239"/>
      <c r="H363" s="239"/>
      <c r="I363" s="239"/>
      <c r="J363" s="239"/>
      <c r="K363" s="239"/>
      <c r="L363" s="239"/>
      <c r="M363" s="239"/>
      <c r="N363" s="239"/>
    </row>
    <row r="364" spans="1:14" s="283" customFormat="1" ht="20.100000000000001" hidden="1" customHeight="1" x14ac:dyDescent="0.2">
      <c r="A364" s="413"/>
      <c r="B364" s="812"/>
      <c r="C364" s="747"/>
      <c r="D364" s="747"/>
      <c r="E364" s="747"/>
      <c r="F364" s="747"/>
      <c r="G364" s="747"/>
      <c r="H364" s="747"/>
      <c r="I364" s="747"/>
      <c r="J364" s="748"/>
      <c r="K364" s="239"/>
      <c r="L364" s="239"/>
      <c r="M364" s="239"/>
      <c r="N364" s="239"/>
    </row>
    <row r="365" spans="1:14" s="283" customFormat="1" ht="20.100000000000001" hidden="1" customHeight="1" x14ac:dyDescent="0.2">
      <c r="A365" s="239"/>
      <c r="B365" s="239"/>
      <c r="C365" s="239"/>
      <c r="D365" s="239"/>
      <c r="E365" s="239"/>
      <c r="F365" s="239"/>
      <c r="G365" s="239"/>
      <c r="H365" s="239"/>
      <c r="I365" s="239"/>
      <c r="J365" s="239"/>
      <c r="K365" s="239"/>
      <c r="L365" s="239"/>
      <c r="M365" s="239"/>
      <c r="N365" s="239"/>
    </row>
    <row r="366" spans="1:14" s="283" customFormat="1" ht="35.1" customHeight="1" thickTop="1" x14ac:dyDescent="0.2">
      <c r="A366" s="246" t="s">
        <v>346</v>
      </c>
      <c r="B366" s="246"/>
      <c r="C366" s="246"/>
      <c r="D366" s="239"/>
      <c r="E366" s="813"/>
      <c r="F366" s="814"/>
      <c r="G366" s="814"/>
      <c r="H366" s="814"/>
      <c r="I366" s="814"/>
      <c r="J366" s="814"/>
      <c r="K366" s="814"/>
      <c r="L366" s="814"/>
      <c r="M366" s="814"/>
      <c r="N366" s="815"/>
    </row>
    <row r="367" spans="1:14" s="283" customFormat="1" ht="35.1" customHeight="1" x14ac:dyDescent="0.2">
      <c r="A367" s="239"/>
      <c r="B367" s="239"/>
      <c r="C367" s="239"/>
      <c r="D367" s="239"/>
      <c r="E367" s="816"/>
      <c r="F367" s="817"/>
      <c r="G367" s="817"/>
      <c r="H367" s="817"/>
      <c r="I367" s="817"/>
      <c r="J367" s="817"/>
      <c r="K367" s="817"/>
      <c r="L367" s="817"/>
      <c r="M367" s="817"/>
      <c r="N367" s="818"/>
    </row>
    <row r="368" spans="1:14" s="283" customFormat="1" ht="35.1" customHeight="1" thickBot="1" x14ac:dyDescent="0.25">
      <c r="A368" s="239"/>
      <c r="B368" s="239"/>
      <c r="C368" s="239"/>
      <c r="D368" s="239"/>
      <c r="E368" s="819"/>
      <c r="F368" s="820"/>
      <c r="G368" s="820"/>
      <c r="H368" s="820"/>
      <c r="I368" s="820"/>
      <c r="J368" s="820"/>
      <c r="K368" s="820"/>
      <c r="L368" s="820"/>
      <c r="M368" s="820"/>
      <c r="N368" s="821"/>
    </row>
    <row r="369" spans="1:15" s="414" customFormat="1" ht="14.25" customHeight="1" x14ac:dyDescent="0.2">
      <c r="A369" s="440"/>
      <c r="B369" s="309"/>
      <c r="C369" s="309"/>
      <c r="D369" s="310"/>
      <c r="E369" s="310"/>
      <c r="F369" s="310"/>
      <c r="G369" s="310"/>
      <c r="H369" s="310"/>
      <c r="I369" s="310"/>
      <c r="J369" s="311"/>
      <c r="K369" s="311"/>
      <c r="L369" s="311"/>
      <c r="M369" s="277"/>
      <c r="N369" s="277"/>
      <c r="O369" s="277"/>
    </row>
    <row r="370" spans="1:15" s="414" customFormat="1" ht="14.25" customHeight="1" x14ac:dyDescent="0.2">
      <c r="A370" s="397"/>
      <c r="B370" s="275"/>
      <c r="C370" s="275"/>
      <c r="D370" s="275"/>
      <c r="E370" s="184"/>
      <c r="F370" s="275"/>
      <c r="G370" s="397"/>
      <c r="H370" s="275"/>
      <c r="I370" s="275"/>
      <c r="J370" s="441"/>
      <c r="K370" s="184"/>
      <c r="L370" s="275"/>
      <c r="M370" s="275"/>
      <c r="N370" s="275"/>
      <c r="O370" s="277"/>
    </row>
    <row r="371" spans="1:15" s="419" customFormat="1" ht="14.25" x14ac:dyDescent="0.2">
      <c r="A371" s="288"/>
      <c r="B371" s="288"/>
      <c r="C371" s="288"/>
      <c r="D371" s="288"/>
      <c r="E371" s="288"/>
      <c r="F371" s="288"/>
      <c r="G371" s="288"/>
      <c r="H371" s="288"/>
      <c r="I371" s="288"/>
      <c r="J371" s="288"/>
      <c r="K371" s="288"/>
      <c r="L371" s="288"/>
      <c r="M371" s="288"/>
      <c r="N371" s="288"/>
      <c r="O371" s="418"/>
    </row>
    <row r="372" spans="1:15" s="419" customFormat="1" ht="14.25" x14ac:dyDescent="0.2">
      <c r="A372" s="289" t="s">
        <v>500</v>
      </c>
      <c r="B372" s="288"/>
      <c r="C372" s="288"/>
      <c r="D372" s="740" t="str">
        <f>IF('Fiche 3-1'!E378&lt;&gt;"",'Fiche 3-1'!E378,"")</f>
        <v/>
      </c>
      <c r="E372" s="741"/>
      <c r="F372" s="741"/>
      <c r="G372" s="741"/>
      <c r="H372" s="741"/>
      <c r="I372" s="741"/>
      <c r="J372" s="741"/>
      <c r="K372" s="741"/>
      <c r="L372" s="741"/>
      <c r="M372" s="742"/>
      <c r="N372" s="288"/>
      <c r="O372" s="418"/>
    </row>
    <row r="373" spans="1:15" s="419" customFormat="1" ht="14.25" x14ac:dyDescent="0.2">
      <c r="A373" s="288"/>
      <c r="B373" s="288"/>
      <c r="C373" s="288"/>
      <c r="D373" s="288"/>
      <c r="E373" s="288"/>
      <c r="F373" s="288"/>
      <c r="G373" s="288"/>
      <c r="H373" s="288"/>
      <c r="I373" s="288"/>
      <c r="J373" s="288"/>
      <c r="K373" s="288"/>
      <c r="L373" s="288"/>
      <c r="M373" s="288"/>
      <c r="N373" s="288"/>
      <c r="O373" s="418"/>
    </row>
    <row r="374" spans="1:15" s="419" customFormat="1" ht="14.25" x14ac:dyDescent="0.2">
      <c r="A374" s="252"/>
      <c r="B374" s="252"/>
      <c r="C374" s="252"/>
      <c r="D374" s="252"/>
      <c r="E374" s="252"/>
      <c r="F374" s="252"/>
      <c r="G374" s="252"/>
      <c r="H374" s="252"/>
      <c r="I374" s="252"/>
      <c r="J374" s="252"/>
      <c r="K374" s="252"/>
      <c r="L374" s="252"/>
      <c r="M374" s="252"/>
      <c r="N374" s="252"/>
      <c r="O374" s="418"/>
    </row>
    <row r="375" spans="1:15" s="419" customFormat="1" ht="14.25" x14ac:dyDescent="0.2">
      <c r="A375" s="246" t="s">
        <v>17</v>
      </c>
      <c r="B375" s="743" t="str">
        <f>IF('Fiche 3-1'!C381&lt;&gt;"",'Fiche 3-1'!C381,"")</f>
        <v/>
      </c>
      <c r="C375" s="743"/>
      <c r="D375" s="743"/>
      <c r="E375" s="743"/>
      <c r="F375" s="743"/>
      <c r="G375" s="743"/>
      <c r="H375" s="743"/>
      <c r="I375" s="743"/>
      <c r="J375" s="743"/>
      <c r="K375" s="743"/>
      <c r="L375" s="743"/>
      <c r="M375" s="743"/>
      <c r="N375" s="743"/>
      <c r="O375" s="418"/>
    </row>
    <row r="376" spans="1:15" s="419" customFormat="1" ht="14.25" x14ac:dyDescent="0.2">
      <c r="A376" s="246"/>
      <c r="B376" s="249"/>
      <c r="C376" s="249"/>
      <c r="D376" s="249"/>
      <c r="E376" s="249"/>
      <c r="F376" s="249"/>
      <c r="G376" s="249"/>
      <c r="H376" s="249"/>
      <c r="I376" s="249"/>
      <c r="J376" s="249"/>
      <c r="K376" s="249"/>
      <c r="L376" s="249"/>
      <c r="M376" s="249"/>
      <c r="N376" s="249"/>
      <c r="O376" s="418"/>
    </row>
    <row r="377" spans="1:15" ht="9.9499999999999993" customHeight="1" x14ac:dyDescent="0.2">
      <c r="A377" s="246"/>
      <c r="B377" s="249"/>
      <c r="C377" s="249"/>
      <c r="D377" s="249"/>
      <c r="E377" s="249"/>
      <c r="F377" s="249"/>
      <c r="G377" s="249"/>
      <c r="H377" s="249"/>
      <c r="I377" s="249"/>
      <c r="J377" s="249"/>
      <c r="K377" s="249"/>
      <c r="L377" s="249"/>
      <c r="M377" s="249"/>
      <c r="N377" s="249"/>
    </row>
    <row r="378" spans="1:15" x14ac:dyDescent="0.2">
      <c r="A378" s="262"/>
      <c r="B378" s="291"/>
      <c r="C378" s="249"/>
    </row>
    <row r="379" spans="1:15" ht="30" customHeight="1" thickBot="1" x14ac:dyDescent="0.25">
      <c r="E379" s="292">
        <v>2023</v>
      </c>
      <c r="F379" s="292">
        <v>2024</v>
      </c>
      <c r="G379" s="292">
        <v>2025</v>
      </c>
      <c r="H379" s="292">
        <v>2026</v>
      </c>
      <c r="I379" s="306"/>
    </row>
    <row r="380" spans="1:15" ht="20.100000000000001" customHeight="1" thickTop="1" thickBot="1" x14ac:dyDescent="0.25">
      <c r="B380" s="846" t="s">
        <v>74</v>
      </c>
      <c r="C380" s="846"/>
      <c r="D380" s="846"/>
      <c r="E380" s="201" t="str">
        <f>IF('Fiche 3-1'!E399&gt;0,'Fiche 3-1'!E399,"")</f>
        <v/>
      </c>
      <c r="F380" s="201" t="str">
        <f>IF('Fiche 3-1'!F399&gt;0,'Fiche 3-1'!F399,"")</f>
        <v/>
      </c>
      <c r="G380" s="201" t="str">
        <f>IF('Fiche 3-1'!G399&gt;0,'Fiche 3-1'!G399,"")</f>
        <v/>
      </c>
      <c r="H380" s="202" t="str">
        <f>IF('Fiche 3-1'!H399&gt;0,'Fiche 3-1'!H399,"")</f>
        <v/>
      </c>
      <c r="I380" s="194">
        <f>SUM(E380:H380)</f>
        <v>0</v>
      </c>
      <c r="J380" s="453"/>
    </row>
    <row r="381" spans="1:15" ht="20.100000000000001" customHeight="1" thickTop="1" thickBot="1" x14ac:dyDescent="0.25">
      <c r="A381" s="262"/>
      <c r="B381" s="846" t="s">
        <v>797</v>
      </c>
      <c r="C381" s="846"/>
      <c r="D381" s="847"/>
      <c r="E381" s="431" t="str">
        <f>IF('Fiche 6-1_2023'!H308&gt;0,'Fiche 6-1_2023'!H308,"")</f>
        <v/>
      </c>
      <c r="F381" s="445" t="str">
        <f>IF('Fiche 6-1_2025'!F381&lt;&gt;"",'Fiche 6-1_2025'!F381,"")</f>
        <v/>
      </c>
      <c r="G381" s="445" t="str">
        <f>IF('Fiche 6-1_2025'!G381&lt;&gt;"",'Fiche 6-1_2025'!G381,"")</f>
        <v/>
      </c>
      <c r="H381" s="217"/>
      <c r="I381" s="194">
        <f>SUM(E381:H381)</f>
        <v>0</v>
      </c>
      <c r="J381" s="453"/>
    </row>
    <row r="382" spans="1:15" ht="20.100000000000001" customHeight="1" thickTop="1" x14ac:dyDescent="0.2">
      <c r="A382" s="262"/>
      <c r="B382" s="311"/>
      <c r="C382" s="277"/>
      <c r="D382" s="406"/>
      <c r="E382" s="181"/>
      <c r="F382" s="277"/>
      <c r="G382" s="299"/>
    </row>
    <row r="383" spans="1:15" ht="20.100000000000001" customHeight="1" x14ac:dyDescent="0.2">
      <c r="A383" s="262"/>
      <c r="B383" s="311"/>
      <c r="C383" s="277"/>
      <c r="D383" s="406"/>
      <c r="E383" s="181"/>
      <c r="F383" s="277"/>
      <c r="G383" s="299"/>
    </row>
    <row r="384" spans="1:15" ht="20.100000000000001" customHeight="1" thickBot="1" x14ac:dyDescent="0.25">
      <c r="A384" s="397" t="s">
        <v>240</v>
      </c>
      <c r="B384" s="311"/>
      <c r="C384" s="277"/>
      <c r="D384" s="277"/>
      <c r="E384" s="277"/>
      <c r="F384" s="277"/>
    </row>
    <row r="385" spans="1:14" ht="30" customHeight="1" thickTop="1" x14ac:dyDescent="0.2">
      <c r="A385" s="297"/>
      <c r="B385" s="581"/>
      <c r="C385" s="582"/>
      <c r="D385" s="582"/>
      <c r="E385" s="582"/>
      <c r="F385" s="582"/>
      <c r="G385" s="582"/>
      <c r="H385" s="582"/>
      <c r="I385" s="582"/>
      <c r="J385" s="582"/>
      <c r="K385" s="582"/>
      <c r="L385" s="582"/>
      <c r="M385" s="582"/>
      <c r="N385" s="583"/>
    </row>
    <row r="386" spans="1:14" ht="30" customHeight="1" x14ac:dyDescent="0.2">
      <c r="B386" s="584"/>
      <c r="C386" s="585"/>
      <c r="D386" s="585"/>
      <c r="E386" s="585"/>
      <c r="F386" s="585"/>
      <c r="G386" s="585"/>
      <c r="H386" s="585"/>
      <c r="I386" s="585"/>
      <c r="J386" s="585"/>
      <c r="K386" s="585"/>
      <c r="L386" s="585"/>
      <c r="M386" s="585"/>
      <c r="N386" s="586"/>
    </row>
    <row r="387" spans="1:14" ht="30" customHeight="1" thickBot="1" x14ac:dyDescent="0.25">
      <c r="B387" s="587"/>
      <c r="C387" s="588"/>
      <c r="D387" s="588"/>
      <c r="E387" s="588"/>
      <c r="F387" s="588"/>
      <c r="G387" s="588"/>
      <c r="H387" s="588"/>
      <c r="I387" s="588"/>
      <c r="J387" s="588"/>
      <c r="K387" s="588"/>
      <c r="L387" s="588"/>
      <c r="M387" s="588"/>
      <c r="N387" s="589"/>
    </row>
    <row r="388" spans="1:14" ht="9.9499999999999993" customHeight="1" thickTop="1" thickBot="1" x14ac:dyDescent="0.25">
      <c r="B388" s="298"/>
      <c r="C388" s="298"/>
      <c r="D388" s="298"/>
      <c r="E388" s="298"/>
      <c r="F388" s="298"/>
      <c r="G388" s="298"/>
      <c r="H388" s="298"/>
      <c r="I388" s="298"/>
      <c r="J388" s="298"/>
      <c r="K388" s="298"/>
      <c r="L388" s="298"/>
      <c r="M388" s="298"/>
      <c r="N388" s="298"/>
    </row>
    <row r="389" spans="1:14" ht="20.100000000000001" customHeight="1" thickTop="1" thickBot="1" x14ac:dyDescent="0.25">
      <c r="A389" s="246" t="s">
        <v>18</v>
      </c>
      <c r="D389" s="407" t="str">
        <f>IF('Fiche 3-1'!E401&lt;&gt;"",'Fiche 3-1'!E401,"")</f>
        <v/>
      </c>
      <c r="G389" s="246" t="s">
        <v>19</v>
      </c>
      <c r="I389" s="21"/>
    </row>
    <row r="390" spans="1:14" ht="9.9499999999999993" customHeight="1" thickTop="1" x14ac:dyDescent="0.2"/>
    <row r="391" spans="1:14" ht="13.5" thickBot="1" x14ac:dyDescent="0.25">
      <c r="A391" s="262" t="s">
        <v>20</v>
      </c>
    </row>
    <row r="392" spans="1:14" ht="35.1" customHeight="1" thickTop="1" x14ac:dyDescent="0.2">
      <c r="B392" s="581"/>
      <c r="C392" s="582"/>
      <c r="D392" s="582"/>
      <c r="E392" s="582"/>
      <c r="F392" s="582"/>
      <c r="G392" s="582"/>
      <c r="H392" s="582"/>
      <c r="I392" s="582"/>
      <c r="J392" s="582"/>
      <c r="K392" s="582"/>
      <c r="L392" s="582"/>
      <c r="M392" s="582"/>
      <c r="N392" s="583"/>
    </row>
    <row r="393" spans="1:14" ht="35.1" customHeight="1" x14ac:dyDescent="0.2">
      <c r="B393" s="584"/>
      <c r="C393" s="585"/>
      <c r="D393" s="585"/>
      <c r="E393" s="585"/>
      <c r="F393" s="585"/>
      <c r="G393" s="585"/>
      <c r="H393" s="585"/>
      <c r="I393" s="585"/>
      <c r="J393" s="585"/>
      <c r="K393" s="585"/>
      <c r="L393" s="585"/>
      <c r="M393" s="585"/>
      <c r="N393" s="586"/>
    </row>
    <row r="394" spans="1:14" s="255" customFormat="1" ht="35.1" customHeight="1" thickBot="1" x14ac:dyDescent="0.3">
      <c r="B394" s="587"/>
      <c r="C394" s="588"/>
      <c r="D394" s="588"/>
      <c r="E394" s="588"/>
      <c r="F394" s="588"/>
      <c r="G394" s="588"/>
      <c r="H394" s="588"/>
      <c r="I394" s="588"/>
      <c r="J394" s="588"/>
      <c r="K394" s="588"/>
      <c r="L394" s="588"/>
      <c r="M394" s="588"/>
      <c r="N394" s="589"/>
    </row>
    <row r="395" spans="1:14" s="284" customFormat="1" ht="9.9499999999999993" customHeight="1" thickTop="1" x14ac:dyDescent="0.25">
      <c r="B395" s="278"/>
      <c r="C395" s="278"/>
      <c r="D395" s="278"/>
      <c r="E395" s="278"/>
      <c r="F395" s="278"/>
      <c r="G395" s="278"/>
      <c r="H395" s="278"/>
      <c r="I395" s="278"/>
      <c r="J395" s="278"/>
      <c r="K395" s="278"/>
      <c r="L395" s="278"/>
      <c r="M395" s="278"/>
      <c r="N395" s="278"/>
    </row>
    <row r="396" spans="1:14" s="284" customFormat="1" ht="20.100000000000001" customHeight="1" thickBot="1" x14ac:dyDescent="0.3">
      <c r="A396" s="260" t="s">
        <v>301</v>
      </c>
      <c r="B396" s="278"/>
      <c r="C396" s="278"/>
      <c r="D396" s="278"/>
      <c r="E396" s="278"/>
      <c r="F396" s="278"/>
      <c r="G396" s="278"/>
      <c r="H396" s="278"/>
      <c r="I396" s="278"/>
      <c r="J396" s="278"/>
      <c r="K396" s="278"/>
      <c r="L396" s="278"/>
      <c r="M396" s="278"/>
      <c r="N396" s="278"/>
    </row>
    <row r="397" spans="1:14" s="284" customFormat="1" ht="35.1" customHeight="1" thickTop="1" x14ac:dyDescent="0.25">
      <c r="B397" s="581"/>
      <c r="C397" s="582"/>
      <c r="D397" s="582"/>
      <c r="E397" s="582"/>
      <c r="F397" s="582"/>
      <c r="G397" s="582"/>
      <c r="H397" s="582"/>
      <c r="I397" s="582"/>
      <c r="J397" s="582"/>
      <c r="K397" s="582"/>
      <c r="L397" s="582"/>
      <c r="M397" s="582"/>
      <c r="N397" s="583"/>
    </row>
    <row r="398" spans="1:14" s="284" customFormat="1" ht="35.1" customHeight="1" x14ac:dyDescent="0.25">
      <c r="B398" s="584"/>
      <c r="C398" s="585"/>
      <c r="D398" s="585"/>
      <c r="E398" s="585"/>
      <c r="F398" s="585"/>
      <c r="G398" s="585"/>
      <c r="H398" s="585"/>
      <c r="I398" s="585"/>
      <c r="J398" s="585"/>
      <c r="K398" s="585"/>
      <c r="L398" s="585"/>
      <c r="M398" s="585"/>
      <c r="N398" s="586"/>
    </row>
    <row r="399" spans="1:14" s="284" customFormat="1" ht="35.1" customHeight="1" thickBot="1" x14ac:dyDescent="0.3">
      <c r="B399" s="587"/>
      <c r="C399" s="588"/>
      <c r="D399" s="588"/>
      <c r="E399" s="588"/>
      <c r="F399" s="588"/>
      <c r="G399" s="588"/>
      <c r="H399" s="588"/>
      <c r="I399" s="588"/>
      <c r="J399" s="588"/>
      <c r="K399" s="588"/>
      <c r="L399" s="588"/>
      <c r="M399" s="588"/>
      <c r="N399" s="589"/>
    </row>
    <row r="400" spans="1:14" s="284" customFormat="1" ht="9.9499999999999993" customHeight="1" thickTop="1" x14ac:dyDescent="0.25">
      <c r="B400" s="278"/>
      <c r="C400" s="278"/>
      <c r="D400" s="278"/>
      <c r="E400" s="278"/>
      <c r="F400" s="278"/>
      <c r="G400" s="278"/>
      <c r="H400" s="278"/>
      <c r="I400" s="278"/>
      <c r="J400" s="278"/>
      <c r="K400" s="278"/>
      <c r="L400" s="278"/>
      <c r="M400" s="278"/>
      <c r="N400" s="278"/>
    </row>
    <row r="401" spans="1:14" s="284" customFormat="1" ht="9.9499999999999993" customHeight="1" x14ac:dyDescent="0.25">
      <c r="B401" s="278"/>
      <c r="C401" s="278"/>
      <c r="D401" s="278"/>
      <c r="E401" s="278"/>
      <c r="F401" s="278"/>
      <c r="G401" s="278"/>
      <c r="H401" s="278"/>
      <c r="I401" s="278"/>
      <c r="J401" s="278"/>
      <c r="K401" s="278"/>
      <c r="L401" s="278"/>
      <c r="M401" s="278"/>
      <c r="N401" s="278"/>
    </row>
    <row r="402" spans="1:14" s="284" customFormat="1" ht="20.100000000000001" customHeight="1" x14ac:dyDescent="0.25">
      <c r="A402" s="260" t="s">
        <v>241</v>
      </c>
      <c r="B402" s="278"/>
      <c r="C402" s="278"/>
      <c r="D402" s="278"/>
      <c r="E402" s="408"/>
      <c r="F402" s="396"/>
      <c r="G402" s="278"/>
      <c r="H402" s="408"/>
      <c r="I402" s="278"/>
      <c r="J402" s="409"/>
      <c r="K402" s="296"/>
      <c r="L402" s="845"/>
      <c r="M402" s="845"/>
      <c r="N402" s="296"/>
    </row>
    <row r="403" spans="1:14" s="284" customFormat="1" ht="9.75" customHeight="1" x14ac:dyDescent="0.25">
      <c r="B403" s="278"/>
      <c r="C403" s="278"/>
      <c r="D403" s="278"/>
      <c r="E403" s="278"/>
      <c r="F403" s="278"/>
      <c r="G403" s="278"/>
      <c r="H403" s="278"/>
      <c r="I403" s="278"/>
      <c r="J403" s="278"/>
      <c r="K403" s="278"/>
      <c r="L403" s="278"/>
      <c r="M403" s="278"/>
      <c r="N403" s="278"/>
    </row>
    <row r="404" spans="1:14" s="284" customFormat="1" ht="20.100000000000001" customHeight="1" thickBot="1" x14ac:dyDescent="0.3">
      <c r="B404" s="278"/>
      <c r="C404" s="292">
        <v>2023</v>
      </c>
      <c r="D404" s="292">
        <v>2024</v>
      </c>
      <c r="E404" s="292">
        <v>2025</v>
      </c>
      <c r="F404" s="292">
        <v>2026</v>
      </c>
      <c r="G404" s="306"/>
      <c r="H404" s="278"/>
      <c r="I404" s="278"/>
      <c r="J404" s="278"/>
      <c r="K404" s="278"/>
      <c r="L404" s="278"/>
      <c r="M404" s="278"/>
      <c r="N404" s="278"/>
    </row>
    <row r="405" spans="1:14" s="284" customFormat="1" ht="20.100000000000001" customHeight="1" thickTop="1" thickBot="1" x14ac:dyDescent="0.3">
      <c r="B405" s="433" t="s">
        <v>239</v>
      </c>
      <c r="C405" s="201" t="str">
        <f>IF('Fiche 3-1'!F385&gt;0,'Fiche 3-1'!F385,"")</f>
        <v/>
      </c>
      <c r="D405" s="201" t="str">
        <f>IF('Fiche 3-1'!G385&gt;0,'Fiche 3-1'!G385,"")</f>
        <v/>
      </c>
      <c r="E405" s="201" t="str">
        <f>IF('Fiche 3-1'!H385&gt;0,'Fiche 3-1'!H385,"")</f>
        <v/>
      </c>
      <c r="F405" s="202" t="str">
        <f>IF('Fiche 3-1'!I385&gt;0,'Fiche 3-1'!I385,"")</f>
        <v/>
      </c>
      <c r="G405" s="194">
        <f>SUM(C405:F405)</f>
        <v>0</v>
      </c>
      <c r="H405" s="452"/>
      <c r="I405" s="278"/>
      <c r="J405" s="278"/>
      <c r="K405" s="278"/>
      <c r="L405" s="278"/>
      <c r="M405" s="278"/>
      <c r="N405" s="278"/>
    </row>
    <row r="406" spans="1:14" s="284" customFormat="1" ht="20.100000000000001" customHeight="1" thickTop="1" thickBot="1" x14ac:dyDescent="0.3">
      <c r="B406" s="433" t="s">
        <v>799</v>
      </c>
      <c r="C406" s="201" t="str">
        <f>IF('Fiche 6-1_2023'!I327&gt;0,'Fiche 6-1_2023'!I327,"")</f>
        <v/>
      </c>
      <c r="D406" s="446" t="str">
        <f>IF('Fiche 6-1_2025'!D406&lt;&gt;"",'Fiche 6-1_2025'!D406,"")</f>
        <v/>
      </c>
      <c r="E406" s="446" t="str">
        <f>IF('Fiche 6-1_2025'!E406&lt;&gt;"",'Fiche 6-1_2025'!E406,"")</f>
        <v/>
      </c>
      <c r="F406" s="218"/>
      <c r="G406" s="194">
        <f t="shared" ref="G406:G408" si="4">SUM(C406:F406)</f>
        <v>0</v>
      </c>
      <c r="H406" s="452"/>
      <c r="I406" s="278"/>
      <c r="J406" s="278"/>
      <c r="K406" s="278"/>
      <c r="L406" s="278"/>
      <c r="M406" s="278"/>
      <c r="N406" s="278"/>
    </row>
    <row r="407" spans="1:14" s="284" customFormat="1" ht="20.100000000000001" customHeight="1" thickTop="1" thickBot="1" x14ac:dyDescent="0.3">
      <c r="B407" s="435" t="s">
        <v>333</v>
      </c>
      <c r="C407" s="201" t="str">
        <f>IF('Fiche 6-1_2023'!K327&gt;0,'Fiche 6-1_2023'!K327,"")</f>
        <v/>
      </c>
      <c r="D407" s="446" t="str">
        <f>IF('Fiche 6-1_2025'!D407&lt;&gt;"",'Fiche 6-1_2025'!D407,"")</f>
        <v/>
      </c>
      <c r="E407" s="446" t="str">
        <f>IF('Fiche 6-1_2025'!E407&lt;&gt;"",'Fiche 6-1_2025'!E407,"")</f>
        <v/>
      </c>
      <c r="F407" s="219"/>
      <c r="G407" s="194">
        <f t="shared" si="4"/>
        <v>0</v>
      </c>
      <c r="H407" s="452"/>
      <c r="I407" s="278"/>
      <c r="J407" s="278"/>
      <c r="K407" s="278"/>
      <c r="L407" s="278"/>
      <c r="M407" s="278"/>
      <c r="N407" s="278"/>
    </row>
    <row r="408" spans="1:14" s="284" customFormat="1" ht="37.5" customHeight="1" thickTop="1" thickBot="1" x14ac:dyDescent="0.3">
      <c r="B408" s="436" t="s">
        <v>334</v>
      </c>
      <c r="C408" s="201" t="str">
        <f>IF('Fiche 6-1_2023'!N327&gt;0,'Fiche 6-1_2023'!N327,"")</f>
        <v/>
      </c>
      <c r="D408" s="446" t="str">
        <f>IF('Fiche 6-1_2025'!D408&lt;&gt;"",'Fiche 6-1_2025'!D408,"")</f>
        <v/>
      </c>
      <c r="E408" s="446" t="str">
        <f>IF('Fiche 6-1_2025'!E408&lt;&gt;"",'Fiche 6-1_2025'!E408,"")</f>
        <v/>
      </c>
      <c r="F408" s="219"/>
      <c r="G408" s="194">
        <f t="shared" si="4"/>
        <v>0</v>
      </c>
      <c r="H408" s="452"/>
      <c r="I408" s="278"/>
      <c r="J408" s="278"/>
      <c r="K408" s="278"/>
      <c r="L408" s="278"/>
      <c r="M408" s="278"/>
      <c r="N408" s="278"/>
    </row>
    <row r="409" spans="1:14" s="284" customFormat="1" ht="9.9499999999999993" customHeight="1" thickTop="1" x14ac:dyDescent="0.25">
      <c r="B409" s="278"/>
      <c r="C409" s="278"/>
      <c r="D409" s="278"/>
      <c r="E409" s="278"/>
      <c r="F409" s="278"/>
      <c r="G409" s="278"/>
      <c r="H409" s="278"/>
      <c r="I409" s="278"/>
      <c r="J409" s="278"/>
      <c r="K409" s="278"/>
      <c r="L409" s="278"/>
      <c r="M409" s="278"/>
      <c r="N409" s="278"/>
    </row>
    <row r="410" spans="1:14" s="284" customFormat="1" ht="9.9499999999999993" customHeight="1" x14ac:dyDescent="0.25">
      <c r="B410" s="278"/>
      <c r="C410" s="278"/>
      <c r="D410" s="278"/>
      <c r="E410" s="278"/>
      <c r="F410" s="278"/>
      <c r="G410" s="278"/>
      <c r="H410" s="278"/>
      <c r="I410" s="278"/>
      <c r="J410" s="278"/>
      <c r="K410" s="278"/>
      <c r="L410" s="278"/>
      <c r="M410" s="278"/>
      <c r="N410" s="278"/>
    </row>
    <row r="411" spans="1:14" s="284" customFormat="1" ht="20.100000000000001" customHeight="1" thickBot="1" x14ac:dyDescent="0.3">
      <c r="A411" s="410" t="s">
        <v>243</v>
      </c>
      <c r="B411" s="307"/>
      <c r="C411" s="307"/>
      <c r="D411" s="307"/>
      <c r="E411" s="307"/>
      <c r="F411" s="307"/>
      <c r="G411" s="307"/>
      <c r="H411" s="307"/>
      <c r="I411" s="307"/>
      <c r="J411" s="307"/>
      <c r="K411" s="278"/>
      <c r="L411" s="278"/>
      <c r="M411" s="278"/>
      <c r="N411" s="278"/>
    </row>
    <row r="412" spans="1:14" s="284" customFormat="1" ht="35.1" customHeight="1" thickTop="1" x14ac:dyDescent="0.25">
      <c r="A412" s="307"/>
      <c r="B412" s="581"/>
      <c r="C412" s="582"/>
      <c r="D412" s="582"/>
      <c r="E412" s="582"/>
      <c r="F412" s="582"/>
      <c r="G412" s="582"/>
      <c r="H412" s="582"/>
      <c r="I412" s="582"/>
      <c r="J412" s="582"/>
      <c r="K412" s="582"/>
      <c r="L412" s="582"/>
      <c r="M412" s="582"/>
      <c r="N412" s="583"/>
    </row>
    <row r="413" spans="1:14" s="284" customFormat="1" ht="35.1" customHeight="1" x14ac:dyDescent="0.25">
      <c r="A413" s="307"/>
      <c r="B413" s="584"/>
      <c r="C413" s="585"/>
      <c r="D413" s="585"/>
      <c r="E413" s="585"/>
      <c r="F413" s="585"/>
      <c r="G413" s="585"/>
      <c r="H413" s="585"/>
      <c r="I413" s="585"/>
      <c r="J413" s="585"/>
      <c r="K413" s="585"/>
      <c r="L413" s="585"/>
      <c r="M413" s="585"/>
      <c r="N413" s="586"/>
    </row>
    <row r="414" spans="1:14" ht="35.1" customHeight="1" thickBot="1" x14ac:dyDescent="0.25">
      <c r="A414" s="307"/>
      <c r="B414" s="587"/>
      <c r="C414" s="588"/>
      <c r="D414" s="588"/>
      <c r="E414" s="588"/>
      <c r="F414" s="588"/>
      <c r="G414" s="588"/>
      <c r="H414" s="588"/>
      <c r="I414" s="588"/>
      <c r="J414" s="588"/>
      <c r="K414" s="588"/>
      <c r="L414" s="588"/>
      <c r="M414" s="588"/>
      <c r="N414" s="589"/>
    </row>
    <row r="415" spans="1:14" s="283" customFormat="1" ht="20.100000000000001" customHeight="1" thickTop="1" x14ac:dyDescent="0.2">
      <c r="A415" s="307"/>
      <c r="B415" s="307"/>
      <c r="C415" s="307"/>
      <c r="D415" s="307"/>
      <c r="E415" s="307"/>
      <c r="F415" s="307"/>
      <c r="G415" s="307"/>
      <c r="H415" s="307"/>
      <c r="I415" s="307"/>
      <c r="J415" s="307"/>
      <c r="K415" s="239"/>
      <c r="L415" s="239"/>
      <c r="M415" s="239"/>
      <c r="N415" s="239"/>
    </row>
    <row r="416" spans="1:14" s="283" customFormat="1" ht="20.100000000000001" customHeight="1" x14ac:dyDescent="0.2">
      <c r="A416" s="260" t="s">
        <v>321</v>
      </c>
      <c r="B416" s="239"/>
      <c r="C416" s="239"/>
      <c r="D416" s="239"/>
      <c r="E416" s="239"/>
      <c r="F416" s="239"/>
      <c r="G416" s="239"/>
      <c r="H416" s="239"/>
      <c r="I416" s="239"/>
      <c r="J416" s="239"/>
      <c r="K416" s="239"/>
      <c r="L416" s="239"/>
      <c r="M416" s="239"/>
      <c r="N416" s="239"/>
    </row>
    <row r="417" spans="1:14" s="283" customFormat="1" ht="9.9499999999999993" customHeight="1" x14ac:dyDescent="0.2">
      <c r="A417" s="239"/>
      <c r="B417" s="239"/>
      <c r="C417" s="239"/>
      <c r="D417" s="239"/>
      <c r="E417" s="239"/>
      <c r="F417" s="239"/>
      <c r="G417" s="239"/>
      <c r="H417" s="239"/>
      <c r="I417" s="239"/>
      <c r="J417" s="239"/>
      <c r="K417" s="239"/>
      <c r="L417" s="239"/>
      <c r="M417" s="239"/>
      <c r="N417" s="239"/>
    </row>
    <row r="418" spans="1:14" s="283" customFormat="1" ht="29.25" customHeight="1" thickBot="1" x14ac:dyDescent="0.25">
      <c r="A418" s="239"/>
      <c r="B418" s="307"/>
      <c r="C418" s="307"/>
      <c r="D418" s="600" t="s">
        <v>314</v>
      </c>
      <c r="E418" s="600"/>
      <c r="F418" s="600" t="s">
        <v>320</v>
      </c>
      <c r="G418" s="600"/>
      <c r="H418" s="600" t="s">
        <v>315</v>
      </c>
      <c r="I418" s="600"/>
      <c r="J418" s="800" t="s">
        <v>232</v>
      </c>
      <c r="K418" s="801"/>
      <c r="L418" s="801"/>
      <c r="M418" s="801"/>
      <c r="N418" s="802"/>
    </row>
    <row r="419" spans="1:14" s="283" customFormat="1" ht="35.1" customHeight="1" thickTop="1" thickBot="1" x14ac:dyDescent="0.25">
      <c r="A419" s="239"/>
      <c r="B419" s="744"/>
      <c r="C419" s="744"/>
      <c r="D419" s="843" t="str">
        <f>IF('Fiche 3-1'!D429&lt;&gt;"",'Fiche 3-1'!D429,"")</f>
        <v/>
      </c>
      <c r="E419" s="844"/>
      <c r="F419" s="843" t="str">
        <f>IF('Fiche 3-1'!G429&lt;&gt;"",'Fiche 3-1'!G429,"")</f>
        <v/>
      </c>
      <c r="G419" s="844"/>
      <c r="H419" s="614"/>
      <c r="I419" s="577"/>
      <c r="J419" s="578"/>
      <c r="K419" s="579"/>
      <c r="L419" s="579"/>
      <c r="M419" s="579"/>
      <c r="N419" s="580"/>
    </row>
    <row r="420" spans="1:14" s="283" customFormat="1" ht="35.1" customHeight="1" thickTop="1" thickBot="1" x14ac:dyDescent="0.25">
      <c r="A420" s="239"/>
      <c r="B420" s="744"/>
      <c r="C420" s="745"/>
      <c r="D420" s="843" t="str">
        <f>IF('Fiche 3-1'!D430&lt;&gt;"",'Fiche 3-1'!D430,"")</f>
        <v/>
      </c>
      <c r="E420" s="844"/>
      <c r="F420" s="843" t="str">
        <f>IF('Fiche 3-1'!G430&lt;&gt;"",'Fiche 3-1'!G430,"")</f>
        <v/>
      </c>
      <c r="G420" s="844"/>
      <c r="H420" s="614"/>
      <c r="I420" s="577"/>
      <c r="J420" s="578"/>
      <c r="K420" s="579"/>
      <c r="L420" s="579"/>
      <c r="M420" s="579"/>
      <c r="N420" s="580"/>
    </row>
    <row r="421" spans="1:14" s="283" customFormat="1" ht="35.1" customHeight="1" thickTop="1" thickBot="1" x14ac:dyDescent="0.25">
      <c r="A421" s="239"/>
      <c r="B421" s="744"/>
      <c r="C421" s="745"/>
      <c r="D421" s="843" t="str">
        <f>IF('Fiche 3-1'!D431&lt;&gt;"",'Fiche 3-1'!D431,"")</f>
        <v/>
      </c>
      <c r="E421" s="844"/>
      <c r="F421" s="843" t="str">
        <f>IF('Fiche 3-1'!G431&lt;&gt;"",'Fiche 3-1'!G431,"")</f>
        <v/>
      </c>
      <c r="G421" s="844"/>
      <c r="H421" s="614"/>
      <c r="I421" s="577"/>
      <c r="J421" s="578"/>
      <c r="K421" s="579"/>
      <c r="L421" s="579"/>
      <c r="M421" s="579"/>
      <c r="N421" s="580"/>
    </row>
    <row r="422" spans="1:14" s="277" customFormat="1" ht="9" customHeight="1" thickTop="1" x14ac:dyDescent="0.2">
      <c r="A422" s="239"/>
      <c r="B422" s="278"/>
      <c r="C422" s="411"/>
      <c r="D422" s="275"/>
      <c r="E422" s="275"/>
      <c r="F422" s="275"/>
      <c r="G422" s="275"/>
      <c r="H422" s="275"/>
      <c r="I422" s="275"/>
      <c r="J422" s="275"/>
      <c r="K422" s="275"/>
      <c r="L422" s="311"/>
      <c r="M422" s="239"/>
      <c r="N422" s="239"/>
    </row>
    <row r="423" spans="1:14" s="283" customFormat="1" ht="9.9499999999999993" customHeight="1" x14ac:dyDescent="0.2">
      <c r="A423" s="412" t="s">
        <v>312</v>
      </c>
      <c r="B423" s="309"/>
      <c r="C423" s="309"/>
      <c r="D423" s="310"/>
      <c r="E423" s="310"/>
      <c r="F423" s="310"/>
      <c r="G423" s="310"/>
      <c r="H423" s="310"/>
      <c r="I423" s="310"/>
      <c r="J423" s="311"/>
      <c r="K423" s="311"/>
      <c r="L423" s="311"/>
      <c r="M423" s="239"/>
      <c r="N423" s="239"/>
    </row>
    <row r="424" spans="1:14" s="283" customFormat="1" ht="9.9499999999999993" customHeight="1" x14ac:dyDescent="0.2">
      <c r="A424" s="239"/>
      <c r="B424" s="309"/>
      <c r="C424" s="309"/>
      <c r="D424" s="310"/>
      <c r="E424" s="310"/>
      <c r="F424" s="310"/>
      <c r="G424" s="310"/>
      <c r="H424" s="310"/>
      <c r="I424" s="310"/>
      <c r="J424" s="311"/>
      <c r="K424" s="311"/>
      <c r="L424" s="311"/>
      <c r="M424" s="239"/>
      <c r="N424" s="239"/>
    </row>
    <row r="425" spans="1:14" s="283" customFormat="1" ht="9.9499999999999993" customHeight="1" x14ac:dyDescent="0.2">
      <c r="A425" s="239"/>
      <c r="B425" s="309"/>
      <c r="C425" s="309"/>
      <c r="D425" s="310"/>
      <c r="E425" s="310"/>
      <c r="F425" s="310"/>
      <c r="G425" s="310"/>
      <c r="H425" s="310"/>
      <c r="I425" s="310"/>
      <c r="J425" s="311"/>
      <c r="K425" s="311"/>
      <c r="L425" s="311"/>
      <c r="M425" s="239"/>
      <c r="N425" s="239"/>
    </row>
    <row r="426" spans="1:14" s="284" customFormat="1" ht="20.100000000000001" customHeight="1" x14ac:dyDescent="0.25">
      <c r="A426" s="246" t="s">
        <v>345</v>
      </c>
      <c r="B426" s="275"/>
      <c r="C426" s="275"/>
      <c r="D426" s="278"/>
      <c r="E426" s="408" t="str">
        <f>IF('Fiche 3-1'!F446&gt;0,'Fiche 3-1'!F446,"")</f>
        <v/>
      </c>
      <c r="F426" s="396"/>
      <c r="G426" s="278"/>
      <c r="H426" s="408"/>
      <c r="I426" s="278"/>
      <c r="J426" s="409"/>
      <c r="K426" s="184"/>
      <c r="L426" s="275"/>
      <c r="M426" s="275"/>
      <c r="N426" s="275"/>
    </row>
    <row r="427" spans="1:14" s="284" customFormat="1" ht="20.100000000000001" customHeight="1" x14ac:dyDescent="0.25">
      <c r="A427" s="246"/>
      <c r="B427" s="275"/>
      <c r="C427" s="275"/>
      <c r="D427" s="275"/>
      <c r="E427" s="183"/>
      <c r="F427" s="275"/>
      <c r="G427" s="246"/>
      <c r="H427" s="275"/>
      <c r="I427" s="275"/>
      <c r="J427" s="409"/>
      <c r="K427" s="184"/>
      <c r="L427" s="275"/>
      <c r="M427" s="275"/>
      <c r="N427" s="275"/>
    </row>
    <row r="428" spans="1:14" s="284" customFormat="1" ht="20.100000000000001" customHeight="1" thickBot="1" x14ac:dyDescent="0.3">
      <c r="A428" s="246"/>
      <c r="B428" s="278"/>
      <c r="C428" s="292">
        <v>2023</v>
      </c>
      <c r="D428" s="292">
        <v>2024</v>
      </c>
      <c r="E428" s="292">
        <v>2025</v>
      </c>
      <c r="F428" s="292">
        <v>2026</v>
      </c>
      <c r="G428" s="306"/>
      <c r="H428" s="275"/>
      <c r="I428" s="275"/>
      <c r="J428" s="409"/>
      <c r="K428" s="184"/>
      <c r="L428" s="275"/>
      <c r="M428" s="275"/>
      <c r="N428" s="275"/>
    </row>
    <row r="429" spans="1:14" s="284" customFormat="1" ht="20.100000000000001" customHeight="1" thickTop="1" thickBot="1" x14ac:dyDescent="0.3">
      <c r="A429" s="246"/>
      <c r="B429" s="437" t="s">
        <v>239</v>
      </c>
      <c r="C429" s="198" t="str">
        <f>IF('Fiche 3-1'!F409&gt;0,'Fiche 3-1'!F409,"")</f>
        <v/>
      </c>
      <c r="D429" s="198" t="str">
        <f>IF('Fiche 3-1'!G409&gt;0,'Fiche 3-1'!G409,"")</f>
        <v/>
      </c>
      <c r="E429" s="198" t="str">
        <f>IF('Fiche 3-1'!H409&gt;0,'Fiche 3-1'!H409,"")</f>
        <v/>
      </c>
      <c r="F429" s="199" t="str">
        <f>IF('Fiche 3-1'!I409&gt;0,'Fiche 3-1'!I409,"")</f>
        <v/>
      </c>
      <c r="G429" s="184">
        <f>SUM(C429:F429)</f>
        <v>0</v>
      </c>
      <c r="H429" s="184"/>
      <c r="I429" s="275"/>
      <c r="J429" s="409"/>
      <c r="K429" s="184"/>
      <c r="L429" s="275"/>
      <c r="M429" s="275"/>
      <c r="N429" s="275"/>
    </row>
    <row r="430" spans="1:14" s="284" customFormat="1" ht="20.100000000000001" customHeight="1" thickTop="1" thickBot="1" x14ac:dyDescent="0.3">
      <c r="A430" s="246"/>
      <c r="B430" s="437" t="s">
        <v>799</v>
      </c>
      <c r="C430" s="198" t="str">
        <f>IF('Fiche 6-1_2023'!J343&gt;0,'Fiche 6-1_2023'!J343,"")</f>
        <v/>
      </c>
      <c r="D430" s="447" t="str">
        <f>IF('Fiche 6-1_2025'!D430&lt;&gt;"",'Fiche 6-1_2025'!D430,"")</f>
        <v/>
      </c>
      <c r="E430" s="447" t="str">
        <f>IF('Fiche 6-1_2025'!E430&lt;&gt;"",'Fiche 6-1_2025'!E430,"")</f>
        <v/>
      </c>
      <c r="F430" s="200"/>
      <c r="G430" s="184">
        <f>SUM(C430:F430)</f>
        <v>0</v>
      </c>
      <c r="H430" s="184"/>
      <c r="I430" s="275"/>
      <c r="J430" s="409"/>
      <c r="K430" s="184"/>
      <c r="L430" s="275"/>
      <c r="M430" s="275"/>
      <c r="N430" s="275"/>
    </row>
    <row r="431" spans="1:14" s="284" customFormat="1" ht="20.100000000000001" customHeight="1" thickTop="1" x14ac:dyDescent="0.25">
      <c r="A431" s="246"/>
      <c r="B431" s="275"/>
      <c r="C431" s="275"/>
      <c r="D431" s="275"/>
      <c r="E431" s="275"/>
      <c r="F431" s="275"/>
      <c r="G431" s="246"/>
      <c r="H431" s="275"/>
      <c r="I431" s="275"/>
      <c r="J431" s="409"/>
      <c r="K431" s="184"/>
      <c r="L431" s="275"/>
      <c r="M431" s="275"/>
      <c r="N431" s="275"/>
    </row>
    <row r="432" spans="1:14" ht="9.9499999999999993" customHeight="1" thickBot="1" x14ac:dyDescent="0.25"/>
    <row r="433" spans="1:15" s="283" customFormat="1" ht="20.100000000000001" hidden="1" customHeight="1" x14ac:dyDescent="0.2">
      <c r="A433" s="260" t="s">
        <v>276</v>
      </c>
      <c r="B433" s="239"/>
      <c r="C433" s="239"/>
      <c r="D433" s="239"/>
      <c r="E433" s="239"/>
      <c r="F433" s="239"/>
      <c r="G433" s="239"/>
      <c r="H433" s="239"/>
      <c r="I433" s="239"/>
      <c r="J433" s="239"/>
      <c r="K433" s="239"/>
      <c r="L433" s="239"/>
      <c r="M433" s="239"/>
      <c r="N433" s="239"/>
    </row>
    <row r="434" spans="1:15" s="283" customFormat="1" ht="20.100000000000001" hidden="1" customHeight="1" x14ac:dyDescent="0.2">
      <c r="A434" s="413"/>
      <c r="B434" s="812"/>
      <c r="C434" s="747"/>
      <c r="D434" s="747"/>
      <c r="E434" s="747"/>
      <c r="F434" s="747"/>
      <c r="G434" s="747"/>
      <c r="H434" s="747"/>
      <c r="I434" s="747"/>
      <c r="J434" s="748"/>
      <c r="K434" s="239"/>
      <c r="L434" s="239"/>
      <c r="M434" s="239"/>
      <c r="N434" s="239"/>
    </row>
    <row r="435" spans="1:15" s="283" customFormat="1" ht="20.100000000000001" hidden="1" customHeight="1" x14ac:dyDescent="0.2">
      <c r="A435" s="239"/>
      <c r="B435" s="239"/>
      <c r="C435" s="239"/>
      <c r="D435" s="239"/>
      <c r="E435" s="239"/>
      <c r="F435" s="239"/>
      <c r="G435" s="239"/>
      <c r="H435" s="239"/>
      <c r="I435" s="239"/>
      <c r="J435" s="239"/>
      <c r="K435" s="239"/>
      <c r="L435" s="239"/>
      <c r="M435" s="239"/>
      <c r="N435" s="239"/>
    </row>
    <row r="436" spans="1:15" s="283" customFormat="1" ht="35.1" customHeight="1" thickTop="1" x14ac:dyDescent="0.2">
      <c r="A436" s="246" t="s">
        <v>346</v>
      </c>
      <c r="B436" s="246"/>
      <c r="C436" s="246"/>
      <c r="D436" s="239"/>
      <c r="E436" s="813"/>
      <c r="F436" s="814"/>
      <c r="G436" s="814"/>
      <c r="H436" s="814"/>
      <c r="I436" s="814"/>
      <c r="J436" s="814"/>
      <c r="K436" s="814"/>
      <c r="L436" s="814"/>
      <c r="M436" s="814"/>
      <c r="N436" s="815"/>
    </row>
    <row r="437" spans="1:15" s="283" customFormat="1" ht="35.1" customHeight="1" x14ac:dyDescent="0.2">
      <c r="A437" s="239"/>
      <c r="B437" s="239"/>
      <c r="C437" s="239"/>
      <c r="D437" s="239"/>
      <c r="E437" s="816"/>
      <c r="F437" s="817"/>
      <c r="G437" s="817"/>
      <c r="H437" s="817"/>
      <c r="I437" s="817"/>
      <c r="J437" s="817"/>
      <c r="K437" s="817"/>
      <c r="L437" s="817"/>
      <c r="M437" s="817"/>
      <c r="N437" s="818"/>
    </row>
    <row r="438" spans="1:15" s="283" customFormat="1" ht="35.1" customHeight="1" thickBot="1" x14ac:dyDescent="0.25">
      <c r="A438" s="239"/>
      <c r="B438" s="239"/>
      <c r="C438" s="239"/>
      <c r="D438" s="239"/>
      <c r="E438" s="819"/>
      <c r="F438" s="820"/>
      <c r="G438" s="820"/>
      <c r="H438" s="820"/>
      <c r="I438" s="820"/>
      <c r="J438" s="820"/>
      <c r="K438" s="820"/>
      <c r="L438" s="820"/>
      <c r="M438" s="820"/>
      <c r="N438" s="821"/>
    </row>
    <row r="439" spans="1:15" s="419" customFormat="1" ht="14.25" x14ac:dyDescent="0.2">
      <c r="A439" s="246"/>
      <c r="B439" s="249"/>
      <c r="C439" s="249"/>
      <c r="D439" s="249"/>
      <c r="E439" s="249"/>
      <c r="F439" s="249"/>
      <c r="G439" s="249"/>
      <c r="H439" s="249"/>
      <c r="I439" s="249"/>
      <c r="J439" s="249"/>
      <c r="K439" s="249"/>
      <c r="L439" s="249"/>
      <c r="M439" s="249"/>
      <c r="N439" s="249"/>
      <c r="O439" s="418"/>
    </row>
    <row r="440" spans="1:15" s="419" customFormat="1" ht="14.25" x14ac:dyDescent="0.2">
      <c r="A440" s="412"/>
      <c r="B440" s="309"/>
      <c r="C440" s="309"/>
      <c r="D440" s="310"/>
      <c r="E440" s="310"/>
      <c r="F440" s="310"/>
      <c r="G440" s="310"/>
      <c r="H440" s="310"/>
      <c r="I440" s="310"/>
      <c r="J440" s="311"/>
      <c r="K440" s="311"/>
      <c r="L440" s="311"/>
      <c r="M440" s="239"/>
      <c r="N440" s="239"/>
      <c r="O440" s="418"/>
    </row>
    <row r="441" spans="1:15" s="419" customFormat="1" ht="14.25" x14ac:dyDescent="0.2">
      <c r="A441" s="288"/>
      <c r="B441" s="288"/>
      <c r="C441" s="288"/>
      <c r="D441" s="288"/>
      <c r="E441" s="288"/>
      <c r="F441" s="288"/>
      <c r="G441" s="288"/>
      <c r="H441" s="288"/>
      <c r="I441" s="288"/>
      <c r="J441" s="288"/>
      <c r="K441" s="288"/>
      <c r="L441" s="288"/>
      <c r="M441" s="288"/>
      <c r="N441" s="288"/>
      <c r="O441" s="418"/>
    </row>
    <row r="442" spans="1:15" s="419" customFormat="1" ht="14.25" x14ac:dyDescent="0.2">
      <c r="A442" s="289" t="s">
        <v>501</v>
      </c>
      <c r="B442" s="288"/>
      <c r="C442" s="288"/>
      <c r="D442" s="740" t="str">
        <f>IF('Fiche 3-1'!E437&lt;&gt;"",'Fiche 3-1'!E437,"")</f>
        <v/>
      </c>
      <c r="E442" s="741"/>
      <c r="F442" s="741"/>
      <c r="G442" s="741"/>
      <c r="H442" s="741"/>
      <c r="I442" s="741"/>
      <c r="J442" s="741"/>
      <c r="K442" s="741"/>
      <c r="L442" s="741"/>
      <c r="M442" s="742"/>
      <c r="N442" s="288"/>
      <c r="O442" s="418"/>
    </row>
    <row r="443" spans="1:15" s="419" customFormat="1" ht="14.25" x14ac:dyDescent="0.2">
      <c r="A443" s="288"/>
      <c r="B443" s="288"/>
      <c r="C443" s="288"/>
      <c r="D443" s="288"/>
      <c r="E443" s="288"/>
      <c r="F443" s="288"/>
      <c r="G443" s="288"/>
      <c r="H443" s="288"/>
      <c r="I443" s="288"/>
      <c r="J443" s="288"/>
      <c r="K443" s="288"/>
      <c r="L443" s="288"/>
      <c r="M443" s="288"/>
      <c r="N443" s="288"/>
      <c r="O443" s="418"/>
    </row>
    <row r="444" spans="1:15" s="419" customFormat="1" ht="14.25" x14ac:dyDescent="0.2">
      <c r="A444" s="252"/>
      <c r="B444" s="252"/>
      <c r="C444" s="252"/>
      <c r="D444" s="252"/>
      <c r="E444" s="252"/>
      <c r="F444" s="252"/>
      <c r="G444" s="252"/>
      <c r="H444" s="252"/>
      <c r="I444" s="252"/>
      <c r="J444" s="252"/>
      <c r="K444" s="252"/>
      <c r="L444" s="252"/>
      <c r="M444" s="252"/>
      <c r="N444" s="252"/>
      <c r="O444" s="418"/>
    </row>
    <row r="445" spans="1:15" s="419" customFormat="1" ht="14.25" x14ac:dyDescent="0.2">
      <c r="A445" s="246" t="s">
        <v>17</v>
      </c>
      <c r="B445" s="743" t="str">
        <f>IF('Fiche 3-1'!C440&lt;&gt;"",'Fiche 3-1'!C440,"")</f>
        <v/>
      </c>
      <c r="C445" s="743"/>
      <c r="D445" s="743"/>
      <c r="E445" s="743"/>
      <c r="F445" s="743"/>
      <c r="G445" s="743"/>
      <c r="H445" s="743"/>
      <c r="I445" s="743"/>
      <c r="J445" s="743"/>
      <c r="K445" s="743"/>
      <c r="L445" s="743"/>
      <c r="M445" s="743"/>
      <c r="N445" s="743"/>
      <c r="O445" s="418"/>
    </row>
    <row r="446" spans="1:15" s="419" customFormat="1" ht="14.25" x14ac:dyDescent="0.2">
      <c r="A446" s="246"/>
      <c r="B446" s="249"/>
      <c r="C446" s="249"/>
      <c r="D446" s="249"/>
      <c r="E446" s="249"/>
      <c r="F446" s="249"/>
      <c r="G446" s="249"/>
      <c r="H446" s="249"/>
      <c r="I446" s="249"/>
      <c r="J446" s="249"/>
      <c r="K446" s="249"/>
      <c r="L446" s="249"/>
      <c r="M446" s="249"/>
      <c r="N446" s="249"/>
      <c r="O446" s="418"/>
    </row>
    <row r="447" spans="1:15" ht="9.9499999999999993" customHeight="1" x14ac:dyDescent="0.2">
      <c r="A447" s="246"/>
      <c r="B447" s="249"/>
      <c r="C447" s="249"/>
      <c r="D447" s="249"/>
      <c r="E447" s="249"/>
      <c r="F447" s="249"/>
      <c r="G447" s="249"/>
      <c r="H447" s="249"/>
      <c r="I447" s="249"/>
      <c r="J447" s="249"/>
      <c r="K447" s="249"/>
      <c r="L447" s="249"/>
      <c r="M447" s="249"/>
      <c r="N447" s="249"/>
    </row>
    <row r="448" spans="1:15" x14ac:dyDescent="0.2">
      <c r="A448" s="262"/>
      <c r="B448" s="291"/>
      <c r="C448" s="249"/>
    </row>
    <row r="449" spans="1:14" ht="30" customHeight="1" thickBot="1" x14ac:dyDescent="0.25">
      <c r="E449" s="292">
        <v>2023</v>
      </c>
      <c r="F449" s="292">
        <v>2024</v>
      </c>
      <c r="G449" s="292">
        <v>2025</v>
      </c>
      <c r="H449" s="292">
        <v>2026</v>
      </c>
      <c r="I449" s="306"/>
      <c r="J449" s="277"/>
    </row>
    <row r="450" spans="1:14" ht="20.100000000000001" customHeight="1" thickTop="1" thickBot="1" x14ac:dyDescent="0.25">
      <c r="B450" s="846" t="s">
        <v>74</v>
      </c>
      <c r="C450" s="846"/>
      <c r="D450" s="846"/>
      <c r="E450" s="201" t="str">
        <f>IF('Fiche 3-1'!E458&gt;0,'Fiche 3-1'!E458,"")</f>
        <v/>
      </c>
      <c r="F450" s="201" t="str">
        <f>IF('Fiche 3-1'!F458&gt;0,'Fiche 3-1'!F458,"")</f>
        <v/>
      </c>
      <c r="G450" s="201" t="str">
        <f>IF('Fiche 3-1'!G458&gt;0,'Fiche 3-1'!G458,"")</f>
        <v/>
      </c>
      <c r="H450" s="202" t="str">
        <f>IF('Fiche 3-1'!H458&gt;0,'Fiche 3-1'!H458,"")</f>
        <v/>
      </c>
      <c r="I450" s="194">
        <f>SUM(E450:H450)</f>
        <v>0</v>
      </c>
      <c r="J450" s="452"/>
    </row>
    <row r="451" spans="1:14" ht="20.100000000000001" customHeight="1" thickTop="1" thickBot="1" x14ac:dyDescent="0.25">
      <c r="A451" s="262"/>
      <c r="B451" s="846" t="s">
        <v>797</v>
      </c>
      <c r="C451" s="846"/>
      <c r="D451" s="847"/>
      <c r="E451" s="431" t="str">
        <f>IF('Fiche 6-1_2023'!H359&gt;0,'Fiche 6-1_2023'!H359,"")</f>
        <v/>
      </c>
      <c r="F451" s="445" t="str">
        <f>IF('Fiche 6-1_2025'!F451&lt;&gt;"",'Fiche 6-1_2025'!F451,"")</f>
        <v/>
      </c>
      <c r="G451" s="445" t="str">
        <f>IF('Fiche 6-1_2025'!G451&lt;&gt;"",'Fiche 6-1_2025'!G451,"")</f>
        <v/>
      </c>
      <c r="H451" s="217"/>
      <c r="I451" s="194">
        <f>SUM(E451:H451)</f>
        <v>0</v>
      </c>
      <c r="J451" s="452"/>
    </row>
    <row r="452" spans="1:14" ht="20.100000000000001" customHeight="1" thickTop="1" x14ac:dyDescent="0.2">
      <c r="A452" s="262"/>
      <c r="B452" s="311"/>
      <c r="C452" s="277"/>
      <c r="D452" s="406"/>
      <c r="E452" s="181"/>
      <c r="F452" s="277"/>
      <c r="G452" s="299"/>
    </row>
    <row r="453" spans="1:14" ht="20.100000000000001" customHeight="1" x14ac:dyDescent="0.2">
      <c r="A453" s="262"/>
      <c r="B453" s="311"/>
      <c r="C453" s="277"/>
      <c r="D453" s="406"/>
      <c r="E453" s="181"/>
      <c r="F453" s="277"/>
      <c r="G453" s="299"/>
    </row>
    <row r="454" spans="1:14" ht="20.100000000000001" customHeight="1" thickBot="1" x14ac:dyDescent="0.25">
      <c r="A454" s="397" t="s">
        <v>240</v>
      </c>
      <c r="B454" s="311"/>
      <c r="C454" s="277"/>
      <c r="D454" s="277"/>
      <c r="E454" s="277"/>
      <c r="F454" s="277"/>
    </row>
    <row r="455" spans="1:14" ht="30" customHeight="1" thickTop="1" x14ac:dyDescent="0.2">
      <c r="A455" s="297"/>
      <c r="B455" s="581"/>
      <c r="C455" s="582"/>
      <c r="D455" s="582"/>
      <c r="E455" s="582"/>
      <c r="F455" s="582"/>
      <c r="G455" s="582"/>
      <c r="H455" s="582"/>
      <c r="I455" s="582"/>
      <c r="J455" s="582"/>
      <c r="K455" s="582"/>
      <c r="L455" s="582"/>
      <c r="M455" s="582"/>
      <c r="N455" s="583"/>
    </row>
    <row r="456" spans="1:14" ht="30" customHeight="1" x14ac:dyDescent="0.2">
      <c r="B456" s="584"/>
      <c r="C456" s="585"/>
      <c r="D456" s="585"/>
      <c r="E456" s="585"/>
      <c r="F456" s="585"/>
      <c r="G456" s="585"/>
      <c r="H456" s="585"/>
      <c r="I456" s="585"/>
      <c r="J456" s="585"/>
      <c r="K456" s="585"/>
      <c r="L456" s="585"/>
      <c r="M456" s="585"/>
      <c r="N456" s="586"/>
    </row>
    <row r="457" spans="1:14" ht="30" customHeight="1" thickBot="1" x14ac:dyDescent="0.25">
      <c r="B457" s="587"/>
      <c r="C457" s="588"/>
      <c r="D457" s="588"/>
      <c r="E457" s="588"/>
      <c r="F457" s="588"/>
      <c r="G457" s="588"/>
      <c r="H457" s="588"/>
      <c r="I457" s="588"/>
      <c r="J457" s="588"/>
      <c r="K457" s="588"/>
      <c r="L457" s="588"/>
      <c r="M457" s="588"/>
      <c r="N457" s="589"/>
    </row>
    <row r="458" spans="1:14" ht="9.9499999999999993" customHeight="1" thickTop="1" thickBot="1" x14ac:dyDescent="0.25">
      <c r="B458" s="298"/>
      <c r="C458" s="298"/>
      <c r="D458" s="298"/>
      <c r="E458" s="298"/>
      <c r="F458" s="298"/>
      <c r="G458" s="298"/>
      <c r="H458" s="298"/>
      <c r="I458" s="298"/>
      <c r="J458" s="298"/>
      <c r="K458" s="298"/>
      <c r="L458" s="298"/>
      <c r="M458" s="298"/>
      <c r="N458" s="298"/>
    </row>
    <row r="459" spans="1:14" ht="20.100000000000001" customHeight="1" thickTop="1" thickBot="1" x14ac:dyDescent="0.25">
      <c r="A459" s="246" t="s">
        <v>18</v>
      </c>
      <c r="D459" s="407" t="str">
        <f>IF('Fiche 3-1'!E461&lt;&gt;"",'Fiche 3-1'!E461,"")</f>
        <v/>
      </c>
      <c r="G459" s="246" t="s">
        <v>19</v>
      </c>
      <c r="I459" s="21"/>
    </row>
    <row r="460" spans="1:14" ht="9.9499999999999993" customHeight="1" thickTop="1" x14ac:dyDescent="0.2"/>
    <row r="461" spans="1:14" ht="13.5" thickBot="1" x14ac:dyDescent="0.25">
      <c r="A461" s="262" t="s">
        <v>20</v>
      </c>
    </row>
    <row r="462" spans="1:14" ht="35.1" customHeight="1" thickTop="1" x14ac:dyDescent="0.2">
      <c r="B462" s="581"/>
      <c r="C462" s="582"/>
      <c r="D462" s="582"/>
      <c r="E462" s="582"/>
      <c r="F462" s="582"/>
      <c r="G462" s="582"/>
      <c r="H462" s="582"/>
      <c r="I462" s="582"/>
      <c r="J462" s="582"/>
      <c r="K462" s="582"/>
      <c r="L462" s="582"/>
      <c r="M462" s="582"/>
      <c r="N462" s="583"/>
    </row>
    <row r="463" spans="1:14" ht="35.1" customHeight="1" x14ac:dyDescent="0.2">
      <c r="B463" s="584"/>
      <c r="C463" s="585"/>
      <c r="D463" s="585"/>
      <c r="E463" s="585"/>
      <c r="F463" s="585"/>
      <c r="G463" s="585"/>
      <c r="H463" s="585"/>
      <c r="I463" s="585"/>
      <c r="J463" s="585"/>
      <c r="K463" s="585"/>
      <c r="L463" s="585"/>
      <c r="M463" s="585"/>
      <c r="N463" s="586"/>
    </row>
    <row r="464" spans="1:14" s="255" customFormat="1" ht="35.1" customHeight="1" thickBot="1" x14ac:dyDescent="0.3">
      <c r="B464" s="587"/>
      <c r="C464" s="588"/>
      <c r="D464" s="588"/>
      <c r="E464" s="588"/>
      <c r="F464" s="588"/>
      <c r="G464" s="588"/>
      <c r="H464" s="588"/>
      <c r="I464" s="588"/>
      <c r="J464" s="588"/>
      <c r="K464" s="588"/>
      <c r="L464" s="588"/>
      <c r="M464" s="588"/>
      <c r="N464" s="589"/>
    </row>
    <row r="465" spans="1:14" s="284" customFormat="1" ht="9.9499999999999993" customHeight="1" thickTop="1" x14ac:dyDescent="0.25">
      <c r="B465" s="278"/>
      <c r="C465" s="278"/>
      <c r="D465" s="278"/>
      <c r="E465" s="278"/>
      <c r="F465" s="278"/>
      <c r="G465" s="278"/>
      <c r="H465" s="278"/>
      <c r="I465" s="278"/>
      <c r="J465" s="278"/>
      <c r="K465" s="278"/>
      <c r="L465" s="278"/>
      <c r="M465" s="278"/>
      <c r="N465" s="278"/>
    </row>
    <row r="466" spans="1:14" s="284" customFormat="1" ht="20.100000000000001" customHeight="1" thickBot="1" x14ac:dyDescent="0.3">
      <c r="A466" s="260" t="s">
        <v>301</v>
      </c>
      <c r="B466" s="278"/>
      <c r="C466" s="278"/>
      <c r="D466" s="278"/>
      <c r="E466" s="278"/>
      <c r="F466" s="278"/>
      <c r="G466" s="278"/>
      <c r="H466" s="278"/>
      <c r="I466" s="278"/>
      <c r="J466" s="278"/>
      <c r="K466" s="278"/>
      <c r="L466" s="278"/>
      <c r="M466" s="278"/>
      <c r="N466" s="278"/>
    </row>
    <row r="467" spans="1:14" s="284" customFormat="1" ht="35.1" customHeight="1" thickTop="1" x14ac:dyDescent="0.25">
      <c r="B467" s="581"/>
      <c r="C467" s="582"/>
      <c r="D467" s="582"/>
      <c r="E467" s="582"/>
      <c r="F467" s="582"/>
      <c r="G467" s="582"/>
      <c r="H467" s="582"/>
      <c r="I467" s="582"/>
      <c r="J467" s="582"/>
      <c r="K467" s="582"/>
      <c r="L467" s="582"/>
      <c r="M467" s="582"/>
      <c r="N467" s="583"/>
    </row>
    <row r="468" spans="1:14" s="284" customFormat="1" ht="35.1" customHeight="1" x14ac:dyDescent="0.25">
      <c r="B468" s="584"/>
      <c r="C468" s="585"/>
      <c r="D468" s="585"/>
      <c r="E468" s="585"/>
      <c r="F468" s="585"/>
      <c r="G468" s="585"/>
      <c r="H468" s="585"/>
      <c r="I468" s="585"/>
      <c r="J468" s="585"/>
      <c r="K468" s="585"/>
      <c r="L468" s="585"/>
      <c r="M468" s="585"/>
      <c r="N468" s="586"/>
    </row>
    <row r="469" spans="1:14" s="284" customFormat="1" ht="35.1" customHeight="1" thickBot="1" x14ac:dyDescent="0.3">
      <c r="B469" s="587"/>
      <c r="C469" s="588"/>
      <c r="D469" s="588"/>
      <c r="E469" s="588"/>
      <c r="F469" s="588"/>
      <c r="G469" s="588"/>
      <c r="H469" s="588"/>
      <c r="I469" s="588"/>
      <c r="J469" s="588"/>
      <c r="K469" s="588"/>
      <c r="L469" s="588"/>
      <c r="M469" s="588"/>
      <c r="N469" s="589"/>
    </row>
    <row r="470" spans="1:14" s="284" customFormat="1" ht="9.9499999999999993" customHeight="1" thickTop="1" x14ac:dyDescent="0.25">
      <c r="B470" s="278"/>
      <c r="C470" s="278"/>
      <c r="D470" s="278"/>
      <c r="E470" s="278"/>
      <c r="F470" s="278"/>
      <c r="G470" s="278"/>
      <c r="H470" s="278"/>
      <c r="I470" s="278"/>
      <c r="J470" s="278"/>
      <c r="K470" s="278"/>
      <c r="L470" s="278"/>
      <c r="M470" s="278"/>
      <c r="N470" s="278"/>
    </row>
    <row r="471" spans="1:14" s="284" customFormat="1" ht="9.9499999999999993" customHeight="1" x14ac:dyDescent="0.25">
      <c r="B471" s="278"/>
      <c r="C471" s="278"/>
      <c r="D471" s="278"/>
      <c r="E471" s="278"/>
      <c r="F471" s="278"/>
      <c r="G471" s="278"/>
      <c r="H471" s="278"/>
      <c r="I471" s="278"/>
      <c r="J471" s="278"/>
      <c r="K471" s="278"/>
      <c r="L471" s="278"/>
      <c r="M471" s="278"/>
      <c r="N471" s="278"/>
    </row>
    <row r="472" spans="1:14" s="284" customFormat="1" ht="20.100000000000001" customHeight="1" x14ac:dyDescent="0.25">
      <c r="A472" s="260" t="s">
        <v>241</v>
      </c>
      <c r="B472" s="278"/>
      <c r="C472" s="278"/>
      <c r="D472" s="278"/>
      <c r="E472" s="408"/>
      <c r="F472" s="396"/>
      <c r="G472" s="278"/>
      <c r="H472" s="408"/>
      <c r="I472" s="278"/>
      <c r="J472" s="409"/>
      <c r="K472" s="296"/>
      <c r="L472" s="845"/>
      <c r="M472" s="845"/>
      <c r="N472" s="296"/>
    </row>
    <row r="473" spans="1:14" s="284" customFormat="1" ht="9.75" customHeight="1" x14ac:dyDescent="0.25">
      <c r="B473" s="278"/>
      <c r="C473" s="278"/>
      <c r="D473" s="278"/>
      <c r="E473" s="278"/>
      <c r="F473" s="278"/>
      <c r="G473" s="278"/>
      <c r="H473" s="278"/>
      <c r="I473" s="278"/>
      <c r="J473" s="278"/>
      <c r="K473" s="278"/>
      <c r="L473" s="278"/>
      <c r="M473" s="278"/>
      <c r="N473" s="278"/>
    </row>
    <row r="474" spans="1:14" s="284" customFormat="1" ht="20.100000000000001" customHeight="1" thickBot="1" x14ac:dyDescent="0.3">
      <c r="B474" s="278"/>
      <c r="C474" s="292">
        <v>2023</v>
      </c>
      <c r="D474" s="292">
        <v>2024</v>
      </c>
      <c r="E474" s="292">
        <v>2025</v>
      </c>
      <c r="F474" s="292">
        <v>2026</v>
      </c>
      <c r="G474" s="306"/>
      <c r="H474" s="278"/>
      <c r="I474" s="278"/>
      <c r="J474" s="278"/>
      <c r="K474" s="278"/>
      <c r="L474" s="278"/>
      <c r="M474" s="278"/>
      <c r="N474" s="278"/>
    </row>
    <row r="475" spans="1:14" s="284" customFormat="1" ht="20.100000000000001" customHeight="1" thickTop="1" thickBot="1" x14ac:dyDescent="0.3">
      <c r="B475" s="433" t="s">
        <v>239</v>
      </c>
      <c r="C475" s="201" t="str">
        <f>IF('Fiche 3-1'!F444&gt;0,'Fiche 3-1'!F444,"")</f>
        <v/>
      </c>
      <c r="D475" s="201" t="str">
        <f>IF('Fiche 3-1'!G444&gt;0,'Fiche 3-1'!G444,"")</f>
        <v/>
      </c>
      <c r="E475" s="201" t="str">
        <f>IF('Fiche 3-1'!H444&gt;0,'Fiche 3-1'!H444,"")</f>
        <v/>
      </c>
      <c r="F475" s="202" t="str">
        <f>IF('Fiche 3-1'!I444&gt;0,'Fiche 3-1'!I444,"")</f>
        <v/>
      </c>
      <c r="G475" s="194">
        <f>SUM(C475:F475)</f>
        <v>0</v>
      </c>
      <c r="H475" s="452"/>
      <c r="I475" s="278"/>
      <c r="J475" s="278"/>
      <c r="K475" s="278"/>
      <c r="L475" s="278"/>
      <c r="M475" s="278"/>
      <c r="N475" s="278"/>
    </row>
    <row r="476" spans="1:14" s="284" customFormat="1" ht="20.100000000000001" customHeight="1" thickTop="1" thickBot="1" x14ac:dyDescent="0.3">
      <c r="B476" s="433" t="s">
        <v>799</v>
      </c>
      <c r="C476" s="201" t="str">
        <f>IF('Fiche 6-1_2023'!I378&gt;0,'Fiche 6-1_2023'!I378,"")</f>
        <v/>
      </c>
      <c r="D476" s="446" t="str">
        <f>IF('Fiche 6-1_2025'!D476&lt;&gt;"",'Fiche 6-1_2025'!D476,"")</f>
        <v/>
      </c>
      <c r="E476" s="446" t="str">
        <f>IF('Fiche 6-1_2025'!E476&lt;&gt;"",'Fiche 6-1_2025'!E476,"")</f>
        <v/>
      </c>
      <c r="F476" s="218"/>
      <c r="G476" s="194">
        <f t="shared" ref="G476:G478" si="5">SUM(C476:F476)</f>
        <v>0</v>
      </c>
      <c r="H476" s="452"/>
      <c r="I476" s="278"/>
      <c r="J476" s="278"/>
      <c r="K476" s="278"/>
      <c r="L476" s="278"/>
      <c r="M476" s="278"/>
      <c r="N476" s="278"/>
    </row>
    <row r="477" spans="1:14" s="284" customFormat="1" ht="20.100000000000001" customHeight="1" thickTop="1" thickBot="1" x14ac:dyDescent="0.3">
      <c r="B477" s="435" t="s">
        <v>333</v>
      </c>
      <c r="C477" s="201" t="str">
        <f>IF('Fiche 6-1_2023'!K378&gt;0,'Fiche 6-1_2023'!K378,"")</f>
        <v/>
      </c>
      <c r="D477" s="446" t="str">
        <f>IF('Fiche 6-1_2025'!D477&lt;&gt;"",'Fiche 6-1_2025'!D477,"")</f>
        <v/>
      </c>
      <c r="E477" s="446" t="str">
        <f>IF('Fiche 6-1_2025'!E477&lt;&gt;"",'Fiche 6-1_2025'!E477,"")</f>
        <v/>
      </c>
      <c r="F477" s="219"/>
      <c r="G477" s="194">
        <f t="shared" si="5"/>
        <v>0</v>
      </c>
      <c r="H477" s="452"/>
      <c r="I477" s="278"/>
      <c r="J477" s="278"/>
      <c r="K477" s="278"/>
      <c r="L477" s="278"/>
      <c r="M477" s="278"/>
      <c r="N477" s="278"/>
    </row>
    <row r="478" spans="1:14" s="284" customFormat="1" ht="37.5" customHeight="1" thickTop="1" thickBot="1" x14ac:dyDescent="0.3">
      <c r="B478" s="436" t="s">
        <v>334</v>
      </c>
      <c r="C478" s="201" t="str">
        <f>IF('Fiche 6-1_2023'!N378&gt;0,'Fiche 6-1_2023'!N378,"")</f>
        <v/>
      </c>
      <c r="D478" s="446" t="str">
        <f>IF('Fiche 6-1_2025'!D478&lt;&gt;"",'Fiche 6-1_2025'!D478,"")</f>
        <v/>
      </c>
      <c r="E478" s="446" t="str">
        <f>IF('Fiche 6-1_2025'!E478&lt;&gt;"",'Fiche 6-1_2025'!E478,"")</f>
        <v/>
      </c>
      <c r="F478" s="219"/>
      <c r="G478" s="194">
        <f t="shared" si="5"/>
        <v>0</v>
      </c>
      <c r="H478" s="452"/>
      <c r="I478" s="278"/>
      <c r="J478" s="278"/>
      <c r="K478" s="278"/>
      <c r="L478" s="278"/>
      <c r="M478" s="278"/>
      <c r="N478" s="278"/>
    </row>
    <row r="479" spans="1:14" s="284" customFormat="1" ht="9.9499999999999993" customHeight="1" thickTop="1" x14ac:dyDescent="0.25">
      <c r="B479" s="278"/>
      <c r="C479" s="278"/>
      <c r="D479" s="278"/>
      <c r="E479" s="278"/>
      <c r="F479" s="278"/>
      <c r="G479" s="278"/>
      <c r="H479" s="278"/>
      <c r="I479" s="278"/>
      <c r="J479" s="278"/>
      <c r="K479" s="278"/>
      <c r="L479" s="278"/>
      <c r="M479" s="278"/>
      <c r="N479" s="278"/>
    </row>
    <row r="480" spans="1:14" s="284" customFormat="1" ht="9.9499999999999993" customHeight="1" x14ac:dyDescent="0.25">
      <c r="B480" s="278"/>
      <c r="C480" s="278"/>
      <c r="D480" s="278"/>
      <c r="E480" s="278"/>
      <c r="F480" s="278"/>
      <c r="G480" s="278"/>
      <c r="H480" s="278"/>
      <c r="I480" s="278"/>
      <c r="J480" s="278"/>
      <c r="K480" s="278"/>
      <c r="L480" s="278"/>
      <c r="M480" s="278"/>
      <c r="N480" s="278"/>
    </row>
    <row r="481" spans="1:14" s="284" customFormat="1" ht="20.100000000000001" customHeight="1" thickBot="1" x14ac:dyDescent="0.3">
      <c r="A481" s="410" t="s">
        <v>243</v>
      </c>
      <c r="B481" s="307"/>
      <c r="C481" s="307"/>
      <c r="D481" s="307"/>
      <c r="E481" s="307"/>
      <c r="F481" s="307"/>
      <c r="G481" s="307"/>
      <c r="H481" s="307"/>
      <c r="I481" s="307"/>
      <c r="J481" s="307"/>
      <c r="K481" s="278"/>
      <c r="L481" s="278"/>
      <c r="M481" s="278"/>
      <c r="N481" s="278"/>
    </row>
    <row r="482" spans="1:14" s="284" customFormat="1" ht="35.1" customHeight="1" thickTop="1" x14ac:dyDescent="0.25">
      <c r="A482" s="307"/>
      <c r="B482" s="581"/>
      <c r="C482" s="582"/>
      <c r="D482" s="582"/>
      <c r="E482" s="582"/>
      <c r="F482" s="582"/>
      <c r="G482" s="582"/>
      <c r="H482" s="582"/>
      <c r="I482" s="582"/>
      <c r="J482" s="582"/>
      <c r="K482" s="582"/>
      <c r="L482" s="582"/>
      <c r="M482" s="582"/>
      <c r="N482" s="583"/>
    </row>
    <row r="483" spans="1:14" s="284" customFormat="1" ht="35.1" customHeight="1" x14ac:dyDescent="0.25">
      <c r="A483" s="307"/>
      <c r="B483" s="584"/>
      <c r="C483" s="585"/>
      <c r="D483" s="585"/>
      <c r="E483" s="585"/>
      <c r="F483" s="585"/>
      <c r="G483" s="585"/>
      <c r="H483" s="585"/>
      <c r="I483" s="585"/>
      <c r="J483" s="585"/>
      <c r="K483" s="585"/>
      <c r="L483" s="585"/>
      <c r="M483" s="585"/>
      <c r="N483" s="586"/>
    </row>
    <row r="484" spans="1:14" ht="35.1" customHeight="1" thickBot="1" x14ac:dyDescent="0.25">
      <c r="A484" s="307"/>
      <c r="B484" s="587"/>
      <c r="C484" s="588"/>
      <c r="D484" s="588"/>
      <c r="E484" s="588"/>
      <c r="F484" s="588"/>
      <c r="G484" s="588"/>
      <c r="H484" s="588"/>
      <c r="I484" s="588"/>
      <c r="J484" s="588"/>
      <c r="K484" s="588"/>
      <c r="L484" s="588"/>
      <c r="M484" s="588"/>
      <c r="N484" s="589"/>
    </row>
    <row r="485" spans="1:14" s="283" customFormat="1" ht="20.100000000000001" customHeight="1" thickTop="1" x14ac:dyDescent="0.2">
      <c r="A485" s="307"/>
      <c r="B485" s="307"/>
      <c r="C485" s="307"/>
      <c r="D485" s="307"/>
      <c r="E485" s="307"/>
      <c r="F485" s="307"/>
      <c r="G485" s="307"/>
      <c r="H485" s="307"/>
      <c r="I485" s="307"/>
      <c r="J485" s="307"/>
      <c r="K485" s="239"/>
      <c r="L485" s="239"/>
      <c r="M485" s="239"/>
      <c r="N485" s="239"/>
    </row>
    <row r="486" spans="1:14" s="283" customFormat="1" ht="20.100000000000001" customHeight="1" x14ac:dyDescent="0.2">
      <c r="A486" s="260" t="s">
        <v>321</v>
      </c>
      <c r="B486" s="239"/>
      <c r="C486" s="239"/>
      <c r="D486" s="239"/>
      <c r="E486" s="239"/>
      <c r="F486" s="239"/>
      <c r="G486" s="239"/>
      <c r="H486" s="239"/>
      <c r="I486" s="239"/>
      <c r="J486" s="239"/>
      <c r="K486" s="239"/>
      <c r="L486" s="239"/>
      <c r="M486" s="239"/>
      <c r="N486" s="239"/>
    </row>
    <row r="487" spans="1:14" s="283" customFormat="1" ht="9.9499999999999993" customHeight="1" x14ac:dyDescent="0.2">
      <c r="A487" s="239"/>
      <c r="B487" s="239"/>
      <c r="C487" s="239"/>
      <c r="D487" s="239"/>
      <c r="E487" s="239"/>
      <c r="F487" s="239"/>
      <c r="G487" s="239"/>
      <c r="H487" s="239"/>
      <c r="I487" s="239"/>
      <c r="J487" s="239"/>
      <c r="K487" s="239"/>
      <c r="L487" s="239"/>
      <c r="M487" s="239"/>
      <c r="N487" s="239"/>
    </row>
    <row r="488" spans="1:14" s="283" customFormat="1" ht="29.25" customHeight="1" thickBot="1" x14ac:dyDescent="0.25">
      <c r="A488" s="239"/>
      <c r="B488" s="307"/>
      <c r="C488" s="307"/>
      <c r="D488" s="600" t="s">
        <v>314</v>
      </c>
      <c r="E488" s="600"/>
      <c r="F488" s="600" t="s">
        <v>320</v>
      </c>
      <c r="G488" s="600"/>
      <c r="H488" s="600" t="s">
        <v>315</v>
      </c>
      <c r="I488" s="600"/>
      <c r="J488" s="800" t="s">
        <v>232</v>
      </c>
      <c r="K488" s="801"/>
      <c r="L488" s="801"/>
      <c r="M488" s="801"/>
      <c r="N488" s="802"/>
    </row>
    <row r="489" spans="1:14" s="283" customFormat="1" ht="35.1" customHeight="1" thickTop="1" thickBot="1" x14ac:dyDescent="0.25">
      <c r="A489" s="239"/>
      <c r="B489" s="744"/>
      <c r="C489" s="744"/>
      <c r="D489" s="843" t="str">
        <f>IF('Fiche 3-1'!D489&lt;&gt;"",'Fiche 3-1'!D489,"")</f>
        <v/>
      </c>
      <c r="E489" s="844"/>
      <c r="F489" s="843" t="str">
        <f>IF('Fiche 3-1'!G489&lt;&gt;"",'Fiche 3-1'!G489,"")</f>
        <v/>
      </c>
      <c r="G489" s="844"/>
      <c r="H489" s="614"/>
      <c r="I489" s="577"/>
      <c r="J489" s="578"/>
      <c r="K489" s="579"/>
      <c r="L489" s="579"/>
      <c r="M489" s="579"/>
      <c r="N489" s="580"/>
    </row>
    <row r="490" spans="1:14" s="283" customFormat="1" ht="35.1" customHeight="1" thickTop="1" thickBot="1" x14ac:dyDescent="0.25">
      <c r="A490" s="239"/>
      <c r="B490" s="744"/>
      <c r="C490" s="745"/>
      <c r="D490" s="843" t="str">
        <f>IF('Fiche 3-1'!D490&lt;&gt;"",'Fiche 3-1'!D490,"")</f>
        <v/>
      </c>
      <c r="E490" s="844"/>
      <c r="F490" s="843" t="str">
        <f>IF('Fiche 3-1'!G490&lt;&gt;"",'Fiche 3-1'!G490,"")</f>
        <v/>
      </c>
      <c r="G490" s="844"/>
      <c r="H490" s="614"/>
      <c r="I490" s="577"/>
      <c r="J490" s="578"/>
      <c r="K490" s="579"/>
      <c r="L490" s="579"/>
      <c r="M490" s="579"/>
      <c r="N490" s="580"/>
    </row>
    <row r="491" spans="1:14" s="283" customFormat="1" ht="35.1" customHeight="1" thickTop="1" thickBot="1" x14ac:dyDescent="0.25">
      <c r="A491" s="239"/>
      <c r="B491" s="744"/>
      <c r="C491" s="745"/>
      <c r="D491" s="843" t="str">
        <f>IF('Fiche 3-1'!D491&lt;&gt;"",'Fiche 3-1'!D491,"")</f>
        <v/>
      </c>
      <c r="E491" s="844"/>
      <c r="F491" s="843" t="str">
        <f>IF('Fiche 3-1'!G491&lt;&gt;"",'Fiche 3-1'!G491,"")</f>
        <v/>
      </c>
      <c r="G491" s="844"/>
      <c r="H491" s="614"/>
      <c r="I491" s="577"/>
      <c r="J491" s="578"/>
      <c r="K491" s="579"/>
      <c r="L491" s="579"/>
      <c r="M491" s="579"/>
      <c r="N491" s="580"/>
    </row>
    <row r="492" spans="1:14" s="277" customFormat="1" ht="9" customHeight="1" thickTop="1" x14ac:dyDescent="0.2">
      <c r="A492" s="239"/>
      <c r="B492" s="278"/>
      <c r="C492" s="411"/>
      <c r="D492" s="275"/>
      <c r="E492" s="275"/>
      <c r="F492" s="275"/>
      <c r="G492" s="275"/>
      <c r="H492" s="275"/>
      <c r="I492" s="275"/>
      <c r="J492" s="275"/>
      <c r="K492" s="275"/>
      <c r="L492" s="311"/>
      <c r="M492" s="239"/>
      <c r="N492" s="239"/>
    </row>
    <row r="493" spans="1:14" s="283" customFormat="1" ht="9.9499999999999993" customHeight="1" x14ac:dyDescent="0.2">
      <c r="A493" s="412" t="s">
        <v>312</v>
      </c>
      <c r="B493" s="309"/>
      <c r="C493" s="309"/>
      <c r="D493" s="310"/>
      <c r="E493" s="310"/>
      <c r="F493" s="310"/>
      <c r="G493" s="310"/>
      <c r="H493" s="310"/>
      <c r="I493" s="310"/>
      <c r="J493" s="311"/>
      <c r="K493" s="311"/>
      <c r="L493" s="311"/>
      <c r="M493" s="239"/>
      <c r="N493" s="239"/>
    </row>
    <row r="494" spans="1:14" s="283" customFormat="1" ht="9.9499999999999993" customHeight="1" x14ac:dyDescent="0.2">
      <c r="A494" s="239"/>
      <c r="B494" s="309"/>
      <c r="C494" s="309"/>
      <c r="D494" s="310"/>
      <c r="E494" s="310"/>
      <c r="F494" s="310"/>
      <c r="G494" s="310"/>
      <c r="H494" s="310"/>
      <c r="I494" s="310"/>
      <c r="J494" s="311"/>
      <c r="K494" s="311"/>
      <c r="L494" s="311"/>
      <c r="M494" s="239"/>
      <c r="N494" s="239"/>
    </row>
    <row r="495" spans="1:14" s="283" customFormat="1" ht="9.9499999999999993" customHeight="1" x14ac:dyDescent="0.2">
      <c r="A495" s="239"/>
      <c r="B495" s="309"/>
      <c r="C495" s="309"/>
      <c r="D495" s="310"/>
      <c r="E495" s="310"/>
      <c r="F495" s="310"/>
      <c r="G495" s="310"/>
      <c r="H495" s="310"/>
      <c r="I495" s="310"/>
      <c r="J495" s="311"/>
      <c r="K495" s="311"/>
      <c r="L495" s="311"/>
      <c r="M495" s="239"/>
      <c r="N495" s="239"/>
    </row>
    <row r="496" spans="1:14" s="284" customFormat="1" ht="20.100000000000001" customHeight="1" x14ac:dyDescent="0.25">
      <c r="A496" s="246" t="s">
        <v>345</v>
      </c>
      <c r="B496" s="275"/>
      <c r="C496" s="275"/>
      <c r="D496" s="278"/>
      <c r="E496" s="408" t="str">
        <f>IF('Fiche 3-1'!F516&gt;0,'Fiche 3-1'!F516,"")</f>
        <v/>
      </c>
      <c r="F496" s="396"/>
      <c r="G496" s="278"/>
      <c r="H496" s="408"/>
      <c r="I496" s="278"/>
      <c r="J496" s="409"/>
      <c r="K496" s="184"/>
      <c r="L496" s="275"/>
      <c r="M496" s="275"/>
      <c r="N496" s="275"/>
    </row>
    <row r="497" spans="1:15" s="284" customFormat="1" ht="20.100000000000001" customHeight="1" x14ac:dyDescent="0.25">
      <c r="A497" s="246"/>
      <c r="B497" s="275"/>
      <c r="C497" s="275"/>
      <c r="D497" s="275"/>
      <c r="E497" s="183"/>
      <c r="F497" s="275"/>
      <c r="G497" s="246"/>
      <c r="H497" s="275"/>
      <c r="I497" s="275"/>
      <c r="J497" s="409"/>
      <c r="K497" s="184"/>
      <c r="L497" s="275"/>
      <c r="M497" s="275"/>
      <c r="N497" s="275"/>
    </row>
    <row r="498" spans="1:15" s="284" customFormat="1" ht="20.100000000000001" customHeight="1" thickBot="1" x14ac:dyDescent="0.3">
      <c r="A498" s="246"/>
      <c r="B498" s="278"/>
      <c r="C498" s="292">
        <v>2023</v>
      </c>
      <c r="D498" s="292">
        <v>2024</v>
      </c>
      <c r="E498" s="292">
        <v>2025</v>
      </c>
      <c r="F498" s="292">
        <v>2026</v>
      </c>
      <c r="G498" s="306"/>
      <c r="H498" s="275"/>
      <c r="I498" s="275"/>
      <c r="J498" s="409"/>
      <c r="K498" s="184"/>
      <c r="L498" s="275"/>
      <c r="M498" s="275"/>
      <c r="N498" s="275"/>
    </row>
    <row r="499" spans="1:15" s="284" customFormat="1" ht="20.100000000000001" customHeight="1" thickTop="1" thickBot="1" x14ac:dyDescent="0.3">
      <c r="A499" s="246"/>
      <c r="B499" s="437" t="s">
        <v>239</v>
      </c>
      <c r="C499" s="198" t="str">
        <f>IF('Fiche 3-1'!F469&gt;0,'Fiche 3-1'!F469,"")</f>
        <v/>
      </c>
      <c r="D499" s="198" t="str">
        <f>IF('Fiche 3-1'!G469&gt;0,'Fiche 3-1'!G469,"")</f>
        <v/>
      </c>
      <c r="E499" s="198" t="str">
        <f>IF('Fiche 3-1'!H469&gt;0,'Fiche 3-1'!H469,"")</f>
        <v/>
      </c>
      <c r="F499" s="199" t="str">
        <f>IF('Fiche 3-1'!I469&gt;0,'Fiche 3-1'!I469,"")</f>
        <v/>
      </c>
      <c r="G499" s="184">
        <f>SUM(C499:F499)</f>
        <v>0</v>
      </c>
      <c r="H499" s="184"/>
      <c r="I499" s="275"/>
      <c r="J499" s="409"/>
      <c r="K499" s="184"/>
      <c r="L499" s="275"/>
      <c r="M499" s="275"/>
      <c r="N499" s="275"/>
    </row>
    <row r="500" spans="1:15" s="284" customFormat="1" ht="20.100000000000001" customHeight="1" thickTop="1" thickBot="1" x14ac:dyDescent="0.3">
      <c r="A500" s="246"/>
      <c r="B500" s="437" t="s">
        <v>799</v>
      </c>
      <c r="C500" s="198" t="str">
        <f>IF('Fiche 6-1_2023'!J394&gt;0,'Fiche 6-1_2023'!J394,"")</f>
        <v/>
      </c>
      <c r="D500" s="447" t="str">
        <f>IF('Fiche 6-1_2025'!D500&lt;&gt;"",'Fiche 6-1_2025'!D500,"")</f>
        <v/>
      </c>
      <c r="E500" s="447" t="str">
        <f>IF('Fiche 6-1_2025'!E500&lt;&gt;"",'Fiche 6-1_2025'!E500,"")</f>
        <v/>
      </c>
      <c r="F500" s="200"/>
      <c r="G500" s="184">
        <f>SUM(C500:F500)</f>
        <v>0</v>
      </c>
      <c r="H500" s="184"/>
      <c r="I500" s="275"/>
      <c r="J500" s="409"/>
      <c r="K500" s="184"/>
      <c r="L500" s="275"/>
      <c r="M500" s="275"/>
      <c r="N500" s="275"/>
    </row>
    <row r="501" spans="1:15" s="284" customFormat="1" ht="20.100000000000001" customHeight="1" thickTop="1" x14ac:dyDescent="0.25">
      <c r="A501" s="246"/>
      <c r="B501" s="275"/>
      <c r="C501" s="275"/>
      <c r="D501" s="275"/>
      <c r="E501" s="275"/>
      <c r="F501" s="275"/>
      <c r="G501" s="246"/>
      <c r="H501" s="275"/>
      <c r="I501" s="275"/>
      <c r="J501" s="409"/>
      <c r="K501" s="184"/>
      <c r="L501" s="275"/>
      <c r="M501" s="275"/>
      <c r="N501" s="275"/>
    </row>
    <row r="502" spans="1:15" ht="9.9499999999999993" customHeight="1" thickBot="1" x14ac:dyDescent="0.25"/>
    <row r="503" spans="1:15" s="283" customFormat="1" ht="20.100000000000001" hidden="1" customHeight="1" x14ac:dyDescent="0.2">
      <c r="A503" s="260" t="s">
        <v>276</v>
      </c>
      <c r="B503" s="239"/>
      <c r="C503" s="239"/>
      <c r="D503" s="239"/>
      <c r="E503" s="239"/>
      <c r="F503" s="239"/>
      <c r="G503" s="239"/>
      <c r="H503" s="239"/>
      <c r="I503" s="239"/>
      <c r="J503" s="239"/>
      <c r="K503" s="239"/>
      <c r="L503" s="239"/>
      <c r="M503" s="239"/>
      <c r="N503" s="239"/>
    </row>
    <row r="504" spans="1:15" s="283" customFormat="1" ht="20.100000000000001" hidden="1" customHeight="1" x14ac:dyDescent="0.2">
      <c r="A504" s="413"/>
      <c r="B504" s="812"/>
      <c r="C504" s="747"/>
      <c r="D504" s="747"/>
      <c r="E504" s="747"/>
      <c r="F504" s="747"/>
      <c r="G504" s="747"/>
      <c r="H504" s="747"/>
      <c r="I504" s="747"/>
      <c r="J504" s="748"/>
      <c r="K504" s="239"/>
      <c r="L504" s="239"/>
      <c r="M504" s="239"/>
      <c r="N504" s="239"/>
    </row>
    <row r="505" spans="1:15" s="283" customFormat="1" ht="20.100000000000001" hidden="1" customHeight="1" x14ac:dyDescent="0.2">
      <c r="A505" s="239"/>
      <c r="B505" s="239"/>
      <c r="C505" s="239"/>
      <c r="D505" s="239"/>
      <c r="E505" s="239"/>
      <c r="F505" s="239"/>
      <c r="G505" s="239"/>
      <c r="H505" s="239"/>
      <c r="I505" s="239"/>
      <c r="J505" s="239"/>
      <c r="K505" s="239"/>
      <c r="L505" s="239"/>
      <c r="M505" s="239"/>
      <c r="N505" s="239"/>
    </row>
    <row r="506" spans="1:15" s="283" customFormat="1" ht="35.1" customHeight="1" thickTop="1" x14ac:dyDescent="0.2">
      <c r="A506" s="246" t="s">
        <v>346</v>
      </c>
      <c r="B506" s="246"/>
      <c r="C506" s="246"/>
      <c r="D506" s="239"/>
      <c r="E506" s="813"/>
      <c r="F506" s="814"/>
      <c r="G506" s="814"/>
      <c r="H506" s="814"/>
      <c r="I506" s="814"/>
      <c r="J506" s="814"/>
      <c r="K506" s="814"/>
      <c r="L506" s="814"/>
      <c r="M506" s="814"/>
      <c r="N506" s="815"/>
    </row>
    <row r="507" spans="1:15" s="283" customFormat="1" ht="35.1" customHeight="1" x14ac:dyDescent="0.2">
      <c r="A507" s="239"/>
      <c r="B507" s="239"/>
      <c r="C507" s="239"/>
      <c r="D507" s="239"/>
      <c r="E507" s="816"/>
      <c r="F507" s="817"/>
      <c r="G507" s="817"/>
      <c r="H507" s="817"/>
      <c r="I507" s="817"/>
      <c r="J507" s="817"/>
      <c r="K507" s="817"/>
      <c r="L507" s="817"/>
      <c r="M507" s="817"/>
      <c r="N507" s="818"/>
    </row>
    <row r="508" spans="1:15" s="283" customFormat="1" ht="35.1" customHeight="1" thickBot="1" x14ac:dyDescent="0.25">
      <c r="A508" s="239"/>
      <c r="B508" s="239"/>
      <c r="C508" s="239"/>
      <c r="D508" s="239"/>
      <c r="E508" s="819"/>
      <c r="F508" s="820"/>
      <c r="G508" s="820"/>
      <c r="H508" s="820"/>
      <c r="I508" s="820"/>
      <c r="J508" s="820"/>
      <c r="K508" s="820"/>
      <c r="L508" s="820"/>
      <c r="M508" s="820"/>
      <c r="N508" s="821"/>
    </row>
    <row r="509" spans="1:15" s="419" customFormat="1" ht="14.25" x14ac:dyDescent="0.2">
      <c r="A509" s="246"/>
      <c r="B509" s="249"/>
      <c r="C509" s="249"/>
      <c r="D509" s="249"/>
      <c r="E509" s="249"/>
      <c r="F509" s="249"/>
      <c r="G509" s="249"/>
      <c r="H509" s="249"/>
      <c r="I509" s="249"/>
      <c r="J509" s="249"/>
      <c r="K509" s="249"/>
      <c r="L509" s="249"/>
      <c r="M509" s="249"/>
      <c r="N509" s="249"/>
      <c r="O509" s="418"/>
    </row>
    <row r="510" spans="1:15" s="419" customFormat="1" ht="14.25" x14ac:dyDescent="0.2">
      <c r="A510" s="412"/>
      <c r="B510" s="309"/>
      <c r="C510" s="309"/>
      <c r="D510" s="310"/>
      <c r="E510" s="310"/>
      <c r="F510" s="310"/>
      <c r="G510" s="310"/>
      <c r="H510" s="310"/>
      <c r="I510" s="310"/>
      <c r="J510" s="311"/>
      <c r="K510" s="311"/>
      <c r="L510" s="311"/>
      <c r="M510" s="239"/>
      <c r="N510" s="239"/>
      <c r="O510" s="418"/>
    </row>
    <row r="511" spans="1:15" s="419" customFormat="1" ht="14.25" x14ac:dyDescent="0.2">
      <c r="A511" s="288"/>
      <c r="B511" s="288"/>
      <c r="C511" s="288"/>
      <c r="D511" s="288"/>
      <c r="E511" s="288"/>
      <c r="F511" s="288"/>
      <c r="G511" s="288"/>
      <c r="H511" s="288"/>
      <c r="I511" s="288"/>
      <c r="J511" s="288"/>
      <c r="K511" s="288"/>
      <c r="L511" s="288"/>
      <c r="M511" s="288"/>
      <c r="N511" s="288"/>
      <c r="O511" s="418"/>
    </row>
    <row r="512" spans="1:15" s="419" customFormat="1" ht="14.25" x14ac:dyDescent="0.2">
      <c r="A512" s="289" t="s">
        <v>502</v>
      </c>
      <c r="B512" s="288"/>
      <c r="C512" s="288"/>
      <c r="D512" s="740" t="str">
        <f>IF('Fiche 3-1'!E497&lt;&gt;"",'Fiche 3-1'!E497,"")</f>
        <v/>
      </c>
      <c r="E512" s="741"/>
      <c r="F512" s="741"/>
      <c r="G512" s="741"/>
      <c r="H512" s="741"/>
      <c r="I512" s="741"/>
      <c r="J512" s="741"/>
      <c r="K512" s="741"/>
      <c r="L512" s="741"/>
      <c r="M512" s="742"/>
      <c r="N512" s="288"/>
      <c r="O512" s="418"/>
    </row>
    <row r="513" spans="1:15" s="419" customFormat="1" ht="14.25" x14ac:dyDescent="0.2">
      <c r="A513" s="288"/>
      <c r="B513" s="288"/>
      <c r="C513" s="288"/>
      <c r="D513" s="288"/>
      <c r="E513" s="288"/>
      <c r="F513" s="288"/>
      <c r="G513" s="288"/>
      <c r="H513" s="288"/>
      <c r="I513" s="288"/>
      <c r="J513" s="288"/>
      <c r="K513" s="288"/>
      <c r="L513" s="288"/>
      <c r="M513" s="288"/>
      <c r="N513" s="288"/>
      <c r="O513" s="418"/>
    </row>
    <row r="514" spans="1:15" s="419" customFormat="1" ht="14.25" x14ac:dyDescent="0.2">
      <c r="A514" s="252"/>
      <c r="B514" s="252"/>
      <c r="C514" s="252"/>
      <c r="D514" s="252"/>
      <c r="E514" s="252"/>
      <c r="F514" s="252"/>
      <c r="G514" s="252"/>
      <c r="H514" s="252"/>
      <c r="I514" s="252"/>
      <c r="J514" s="252"/>
      <c r="K514" s="252"/>
      <c r="L514" s="252"/>
      <c r="M514" s="252"/>
      <c r="N514" s="252"/>
      <c r="O514" s="418"/>
    </row>
    <row r="515" spans="1:15" s="419" customFormat="1" ht="14.25" x14ac:dyDescent="0.2">
      <c r="A515" s="246" t="s">
        <v>17</v>
      </c>
      <c r="B515" s="743" t="str">
        <f>IF('Fiche 3-1'!C520&lt;&gt;"",'Fiche 3-1'!C520,"")</f>
        <v/>
      </c>
      <c r="C515" s="743"/>
      <c r="D515" s="743"/>
      <c r="E515" s="743"/>
      <c r="F515" s="743"/>
      <c r="G515" s="743"/>
      <c r="H515" s="743"/>
      <c r="I515" s="743"/>
      <c r="J515" s="743"/>
      <c r="K515" s="743"/>
      <c r="L515" s="743"/>
      <c r="M515" s="743"/>
      <c r="N515" s="743"/>
      <c r="O515" s="418"/>
    </row>
    <row r="516" spans="1:15" s="419" customFormat="1" ht="14.25" x14ac:dyDescent="0.2">
      <c r="A516" s="246"/>
      <c r="B516" s="249"/>
      <c r="C516" s="249"/>
      <c r="D516" s="249"/>
      <c r="E516" s="249"/>
      <c r="F516" s="249"/>
      <c r="G516" s="249"/>
      <c r="H516" s="249"/>
      <c r="I516" s="249"/>
      <c r="J516" s="249"/>
      <c r="K516" s="249"/>
      <c r="L516" s="249"/>
      <c r="M516" s="249"/>
      <c r="N516" s="249"/>
      <c r="O516" s="418"/>
    </row>
    <row r="517" spans="1:15" ht="9.9499999999999993" customHeight="1" x14ac:dyDescent="0.2">
      <c r="A517" s="246"/>
      <c r="B517" s="249"/>
      <c r="C517" s="249"/>
      <c r="D517" s="249"/>
      <c r="E517" s="249"/>
      <c r="F517" s="249"/>
      <c r="G517" s="249"/>
      <c r="H517" s="249"/>
      <c r="I517" s="249"/>
      <c r="J517" s="249"/>
      <c r="K517" s="249"/>
      <c r="L517" s="249"/>
      <c r="M517" s="249"/>
      <c r="N517" s="249"/>
    </row>
    <row r="518" spans="1:15" x14ac:dyDescent="0.2">
      <c r="A518" s="262"/>
      <c r="B518" s="291"/>
      <c r="C518" s="249"/>
    </row>
    <row r="519" spans="1:15" ht="30" customHeight="1" thickBot="1" x14ac:dyDescent="0.25">
      <c r="E519" s="292">
        <v>2023</v>
      </c>
      <c r="F519" s="292">
        <v>2024</v>
      </c>
      <c r="G519" s="292">
        <v>2025</v>
      </c>
      <c r="H519" s="292">
        <v>2026</v>
      </c>
      <c r="I519" s="306"/>
      <c r="J519" s="277"/>
    </row>
    <row r="520" spans="1:15" ht="20.100000000000001" customHeight="1" thickTop="1" thickBot="1" x14ac:dyDescent="0.25">
      <c r="B520" s="846" t="s">
        <v>74</v>
      </c>
      <c r="C520" s="846"/>
      <c r="D520" s="846"/>
      <c r="E520" s="201" t="str">
        <f>IF('Fiche 3-1'!E518&gt;0,'Fiche 3-1'!E518,"")</f>
        <v/>
      </c>
      <c r="F520" s="201" t="str">
        <f>IF('Fiche 3-1'!F518&gt;0,'Fiche 3-1'!F518,"")</f>
        <v/>
      </c>
      <c r="G520" s="201" t="str">
        <f>IF('Fiche 3-1'!G518&gt;0,'Fiche 3-1'!G518,"")</f>
        <v/>
      </c>
      <c r="H520" s="202" t="str">
        <f>IF('Fiche 3-1'!H518&gt;0,'Fiche 3-1'!H518,"")</f>
        <v/>
      </c>
      <c r="I520" s="194">
        <f>SUM(E520:H520)</f>
        <v>0</v>
      </c>
      <c r="J520" s="452"/>
    </row>
    <row r="521" spans="1:15" ht="20.100000000000001" customHeight="1" thickTop="1" thickBot="1" x14ac:dyDescent="0.25">
      <c r="A521" s="262"/>
      <c r="B521" s="846" t="s">
        <v>797</v>
      </c>
      <c r="C521" s="846"/>
      <c r="D521" s="847"/>
      <c r="E521" s="431" t="str">
        <f>IF('Fiche 6-1_2023'!H410&gt;0,'Fiche 6-1_2023'!H410,"")</f>
        <v/>
      </c>
      <c r="F521" s="445" t="str">
        <f>IF('Fiche 6-1_2025'!F521&lt;&gt;"",'Fiche 6-1_2025'!F521,"")</f>
        <v/>
      </c>
      <c r="G521" s="445" t="str">
        <f>IF('Fiche 6-1_2025'!G521&lt;&gt;"",'Fiche 6-1_2025'!G521,"")</f>
        <v/>
      </c>
      <c r="H521" s="217"/>
      <c r="I521" s="194">
        <f>SUM(E521:H521)</f>
        <v>0</v>
      </c>
      <c r="J521" s="452"/>
    </row>
    <row r="522" spans="1:15" ht="20.100000000000001" customHeight="1" thickTop="1" x14ac:dyDescent="0.2">
      <c r="A522" s="262"/>
      <c r="B522" s="311"/>
      <c r="C522" s="277"/>
      <c r="D522" s="406"/>
      <c r="E522" s="181"/>
      <c r="F522" s="277"/>
      <c r="G522" s="299"/>
    </row>
    <row r="523" spans="1:15" ht="20.100000000000001" customHeight="1" x14ac:dyDescent="0.2">
      <c r="A523" s="262"/>
      <c r="B523" s="311"/>
      <c r="C523" s="277"/>
      <c r="D523" s="406"/>
      <c r="E523" s="181"/>
      <c r="F523" s="277"/>
      <c r="G523" s="299"/>
    </row>
    <row r="524" spans="1:15" ht="20.100000000000001" customHeight="1" thickBot="1" x14ac:dyDescent="0.25">
      <c r="A524" s="397" t="s">
        <v>240</v>
      </c>
      <c r="B524" s="311"/>
      <c r="C524" s="277"/>
      <c r="D524" s="277"/>
      <c r="E524" s="277"/>
      <c r="F524" s="277"/>
    </row>
    <row r="525" spans="1:15" ht="30" customHeight="1" thickTop="1" x14ac:dyDescent="0.2">
      <c r="A525" s="297"/>
      <c r="B525" s="581"/>
      <c r="C525" s="582"/>
      <c r="D525" s="582"/>
      <c r="E525" s="582"/>
      <c r="F525" s="582"/>
      <c r="G525" s="582"/>
      <c r="H525" s="582"/>
      <c r="I525" s="582"/>
      <c r="J525" s="582"/>
      <c r="K525" s="582"/>
      <c r="L525" s="582"/>
      <c r="M525" s="582"/>
      <c r="N525" s="583"/>
    </row>
    <row r="526" spans="1:15" ht="30" customHeight="1" x14ac:dyDescent="0.2">
      <c r="B526" s="584"/>
      <c r="C526" s="585"/>
      <c r="D526" s="585"/>
      <c r="E526" s="585"/>
      <c r="F526" s="585"/>
      <c r="G526" s="585"/>
      <c r="H526" s="585"/>
      <c r="I526" s="585"/>
      <c r="J526" s="585"/>
      <c r="K526" s="585"/>
      <c r="L526" s="585"/>
      <c r="M526" s="585"/>
      <c r="N526" s="586"/>
    </row>
    <row r="527" spans="1:15" ht="30" customHeight="1" thickBot="1" x14ac:dyDescent="0.25">
      <c r="B527" s="587"/>
      <c r="C527" s="588"/>
      <c r="D527" s="588"/>
      <c r="E527" s="588"/>
      <c r="F527" s="588"/>
      <c r="G527" s="588"/>
      <c r="H527" s="588"/>
      <c r="I527" s="588"/>
      <c r="J527" s="588"/>
      <c r="K527" s="588"/>
      <c r="L527" s="588"/>
      <c r="M527" s="588"/>
      <c r="N527" s="589"/>
    </row>
    <row r="528" spans="1:15" ht="9.9499999999999993" customHeight="1" thickTop="1" thickBot="1" x14ac:dyDescent="0.25">
      <c r="B528" s="298"/>
      <c r="C528" s="298"/>
      <c r="D528" s="298"/>
      <c r="E528" s="298"/>
      <c r="F528" s="298"/>
      <c r="G528" s="298"/>
      <c r="H528" s="298"/>
      <c r="I528" s="298"/>
      <c r="J528" s="298"/>
      <c r="K528" s="298"/>
      <c r="L528" s="298"/>
      <c r="M528" s="298"/>
      <c r="N528" s="298"/>
    </row>
    <row r="529" spans="1:14" ht="20.100000000000001" customHeight="1" thickTop="1" thickBot="1" x14ac:dyDescent="0.25">
      <c r="A529" s="246" t="s">
        <v>18</v>
      </c>
      <c r="D529" s="407" t="str">
        <f>IF('Fiche 3-1'!E521&lt;&gt;"",'Fiche 3-1'!E521,"")</f>
        <v/>
      </c>
      <c r="G529" s="246" t="s">
        <v>19</v>
      </c>
      <c r="I529" s="21"/>
    </row>
    <row r="530" spans="1:14" ht="9.9499999999999993" customHeight="1" thickTop="1" x14ac:dyDescent="0.2"/>
    <row r="531" spans="1:14" ht="13.5" thickBot="1" x14ac:dyDescent="0.25">
      <c r="A531" s="262" t="s">
        <v>20</v>
      </c>
    </row>
    <row r="532" spans="1:14" ht="35.1" customHeight="1" thickTop="1" x14ac:dyDescent="0.2">
      <c r="B532" s="581"/>
      <c r="C532" s="582"/>
      <c r="D532" s="582"/>
      <c r="E532" s="582"/>
      <c r="F532" s="582"/>
      <c r="G532" s="582"/>
      <c r="H532" s="582"/>
      <c r="I532" s="582"/>
      <c r="J532" s="582"/>
      <c r="K532" s="582"/>
      <c r="L532" s="582"/>
      <c r="M532" s="582"/>
      <c r="N532" s="583"/>
    </row>
    <row r="533" spans="1:14" ht="35.1" customHeight="1" x14ac:dyDescent="0.2">
      <c r="B533" s="584"/>
      <c r="C533" s="585"/>
      <c r="D533" s="585"/>
      <c r="E533" s="585"/>
      <c r="F533" s="585"/>
      <c r="G533" s="585"/>
      <c r="H533" s="585"/>
      <c r="I533" s="585"/>
      <c r="J533" s="585"/>
      <c r="K533" s="585"/>
      <c r="L533" s="585"/>
      <c r="M533" s="585"/>
      <c r="N533" s="586"/>
    </row>
    <row r="534" spans="1:14" s="255" customFormat="1" ht="35.1" customHeight="1" thickBot="1" x14ac:dyDescent="0.3">
      <c r="B534" s="587"/>
      <c r="C534" s="588"/>
      <c r="D534" s="588"/>
      <c r="E534" s="588"/>
      <c r="F534" s="588"/>
      <c r="G534" s="588"/>
      <c r="H534" s="588"/>
      <c r="I534" s="588"/>
      <c r="J534" s="588"/>
      <c r="K534" s="588"/>
      <c r="L534" s="588"/>
      <c r="M534" s="588"/>
      <c r="N534" s="589"/>
    </row>
    <row r="535" spans="1:14" s="284" customFormat="1" ht="9.9499999999999993" customHeight="1" thickTop="1" x14ac:dyDescent="0.25">
      <c r="B535" s="278"/>
      <c r="C535" s="278"/>
      <c r="D535" s="278"/>
      <c r="E535" s="278"/>
      <c r="F535" s="278"/>
      <c r="G535" s="278"/>
      <c r="H535" s="278"/>
      <c r="I535" s="278"/>
      <c r="J535" s="278"/>
      <c r="K535" s="278"/>
      <c r="L535" s="278"/>
      <c r="M535" s="278"/>
      <c r="N535" s="278"/>
    </row>
    <row r="536" spans="1:14" s="284" customFormat="1" ht="20.100000000000001" customHeight="1" thickBot="1" x14ac:dyDescent="0.3">
      <c r="A536" s="260" t="s">
        <v>301</v>
      </c>
      <c r="B536" s="278"/>
      <c r="C536" s="278"/>
      <c r="D536" s="278"/>
      <c r="E536" s="278"/>
      <c r="F536" s="278"/>
      <c r="G536" s="278"/>
      <c r="H536" s="278"/>
      <c r="I536" s="278"/>
      <c r="J536" s="278"/>
      <c r="K536" s="278"/>
      <c r="L536" s="278"/>
      <c r="M536" s="278"/>
      <c r="N536" s="278"/>
    </row>
    <row r="537" spans="1:14" s="284" customFormat="1" ht="35.1" customHeight="1" thickTop="1" x14ac:dyDescent="0.25">
      <c r="B537" s="581"/>
      <c r="C537" s="582"/>
      <c r="D537" s="582"/>
      <c r="E537" s="582"/>
      <c r="F537" s="582"/>
      <c r="G537" s="582"/>
      <c r="H537" s="582"/>
      <c r="I537" s="582"/>
      <c r="J537" s="582"/>
      <c r="K537" s="582"/>
      <c r="L537" s="582"/>
      <c r="M537" s="582"/>
      <c r="N537" s="583"/>
    </row>
    <row r="538" spans="1:14" s="284" customFormat="1" ht="35.1" customHeight="1" x14ac:dyDescent="0.25">
      <c r="B538" s="584"/>
      <c r="C538" s="585"/>
      <c r="D538" s="585"/>
      <c r="E538" s="585"/>
      <c r="F538" s="585"/>
      <c r="G538" s="585"/>
      <c r="H538" s="585"/>
      <c r="I538" s="585"/>
      <c r="J538" s="585"/>
      <c r="K538" s="585"/>
      <c r="L538" s="585"/>
      <c r="M538" s="585"/>
      <c r="N538" s="586"/>
    </row>
    <row r="539" spans="1:14" s="284" customFormat="1" ht="35.1" customHeight="1" thickBot="1" x14ac:dyDescent="0.3">
      <c r="B539" s="587"/>
      <c r="C539" s="588"/>
      <c r="D539" s="588"/>
      <c r="E539" s="588"/>
      <c r="F539" s="588"/>
      <c r="G539" s="588"/>
      <c r="H539" s="588"/>
      <c r="I539" s="588"/>
      <c r="J539" s="588"/>
      <c r="K539" s="588"/>
      <c r="L539" s="588"/>
      <c r="M539" s="588"/>
      <c r="N539" s="589"/>
    </row>
    <row r="540" spans="1:14" s="284" customFormat="1" ht="9.9499999999999993" customHeight="1" thickTop="1" x14ac:dyDescent="0.25">
      <c r="B540" s="278"/>
      <c r="C540" s="278"/>
      <c r="D540" s="278"/>
      <c r="E540" s="278"/>
      <c r="F540" s="278"/>
      <c r="G540" s="278"/>
      <c r="H540" s="278"/>
      <c r="I540" s="278"/>
      <c r="J540" s="278"/>
      <c r="K540" s="278"/>
      <c r="L540" s="278"/>
      <c r="M540" s="278"/>
      <c r="N540" s="278"/>
    </row>
    <row r="541" spans="1:14" s="284" customFormat="1" ht="9.9499999999999993" customHeight="1" x14ac:dyDescent="0.25">
      <c r="B541" s="278"/>
      <c r="C541" s="278"/>
      <c r="D541" s="278"/>
      <c r="E541" s="278"/>
      <c r="F541" s="278"/>
      <c r="G541" s="278"/>
      <c r="H541" s="278"/>
      <c r="I541" s="278"/>
      <c r="J541" s="278"/>
      <c r="K541" s="278"/>
      <c r="L541" s="278"/>
      <c r="M541" s="278"/>
      <c r="N541" s="278"/>
    </row>
    <row r="542" spans="1:14" s="284" customFormat="1" ht="20.100000000000001" customHeight="1" x14ac:dyDescent="0.25">
      <c r="A542" s="260" t="s">
        <v>241</v>
      </c>
      <c r="B542" s="278"/>
      <c r="C542" s="278"/>
      <c r="D542" s="278"/>
      <c r="E542" s="408"/>
      <c r="F542" s="396"/>
      <c r="G542" s="278"/>
      <c r="H542" s="408"/>
      <c r="I542" s="278"/>
      <c r="J542" s="409"/>
      <c r="K542" s="296"/>
      <c r="L542" s="845"/>
      <c r="M542" s="845"/>
      <c r="N542" s="296"/>
    </row>
    <row r="543" spans="1:14" s="284" customFormat="1" ht="9.75" customHeight="1" x14ac:dyDescent="0.25">
      <c r="B543" s="278"/>
      <c r="C543" s="278"/>
      <c r="D543" s="278"/>
      <c r="E543" s="278"/>
      <c r="F543" s="278"/>
      <c r="G543" s="278"/>
      <c r="H543" s="278"/>
      <c r="I543" s="278"/>
      <c r="J543" s="278"/>
      <c r="K543" s="278"/>
      <c r="L543" s="278"/>
      <c r="M543" s="278"/>
      <c r="N543" s="278"/>
    </row>
    <row r="544" spans="1:14" s="284" customFormat="1" ht="20.100000000000001" customHeight="1" thickBot="1" x14ac:dyDescent="0.3">
      <c r="B544" s="278"/>
      <c r="C544" s="292">
        <v>2023</v>
      </c>
      <c r="D544" s="292">
        <v>2024</v>
      </c>
      <c r="E544" s="292">
        <v>2025</v>
      </c>
      <c r="F544" s="292">
        <v>2026</v>
      </c>
      <c r="G544" s="306"/>
      <c r="H544" s="278"/>
      <c r="I544" s="278"/>
      <c r="J544" s="278"/>
      <c r="K544" s="278"/>
      <c r="L544" s="278"/>
      <c r="M544" s="278"/>
      <c r="N544" s="278"/>
    </row>
    <row r="545" spans="1:14" s="284" customFormat="1" ht="20.100000000000001" customHeight="1" thickTop="1" thickBot="1" x14ac:dyDescent="0.3">
      <c r="B545" s="433" t="s">
        <v>239</v>
      </c>
      <c r="C545" s="201" t="str">
        <f>IF('Fiche 3-1'!F504&gt;0,'Fiche 3-1'!F504,"")</f>
        <v/>
      </c>
      <c r="D545" s="201" t="str">
        <f>IF('Fiche 3-1'!G504&gt;0,'Fiche 3-1'!G504,"")</f>
        <v/>
      </c>
      <c r="E545" s="201" t="str">
        <f>IF('Fiche 3-1'!H504&gt;0,'Fiche 3-1'!H504,"")</f>
        <v/>
      </c>
      <c r="F545" s="202" t="str">
        <f>IF('Fiche 3-1'!I504&gt;0,'Fiche 3-1'!I504,"")</f>
        <v/>
      </c>
      <c r="G545" s="194">
        <f>SUM(C545:F545)</f>
        <v>0</v>
      </c>
      <c r="H545" s="452"/>
      <c r="I545" s="278"/>
      <c r="J545" s="278"/>
      <c r="K545" s="278"/>
      <c r="L545" s="278"/>
      <c r="M545" s="278"/>
      <c r="N545" s="278"/>
    </row>
    <row r="546" spans="1:14" s="284" customFormat="1" ht="20.100000000000001" customHeight="1" thickTop="1" thickBot="1" x14ac:dyDescent="0.3">
      <c r="B546" s="433" t="s">
        <v>799</v>
      </c>
      <c r="C546" s="201" t="str">
        <f>IF('Fiche 6-1_2023'!I429&gt;0,'Fiche 6-1_2023'!I429,"")</f>
        <v/>
      </c>
      <c r="D546" s="446" t="str">
        <f>IF('Fiche 6-1_2025'!D546&lt;&gt;"",'Fiche 6-1_2025'!D546,"")</f>
        <v/>
      </c>
      <c r="E546" s="446" t="str">
        <f>IF('Fiche 6-1_2025'!E546&lt;&gt;"",'Fiche 6-1_2025'!E546,"")</f>
        <v/>
      </c>
      <c r="F546" s="218"/>
      <c r="G546" s="194">
        <f t="shared" ref="G546:G548" si="6">SUM(C546:F546)</f>
        <v>0</v>
      </c>
      <c r="H546" s="452"/>
      <c r="I546" s="278"/>
      <c r="J546" s="278"/>
      <c r="K546" s="278"/>
      <c r="L546" s="278"/>
      <c r="M546" s="278"/>
      <c r="N546" s="278"/>
    </row>
    <row r="547" spans="1:14" s="284" customFormat="1" ht="20.100000000000001" customHeight="1" thickTop="1" thickBot="1" x14ac:dyDescent="0.3">
      <c r="B547" s="435" t="s">
        <v>333</v>
      </c>
      <c r="C547" s="201" t="str">
        <f>IF('Fiche 6-1_2023'!K429&gt;0,'Fiche 6-1_2023'!K429,"")</f>
        <v/>
      </c>
      <c r="D547" s="446" t="str">
        <f>IF('Fiche 6-1_2025'!D547&lt;&gt;"",'Fiche 6-1_2025'!D547,"")</f>
        <v/>
      </c>
      <c r="E547" s="446" t="str">
        <f>IF('Fiche 6-1_2025'!E547&lt;&gt;"",'Fiche 6-1_2025'!E547,"")</f>
        <v/>
      </c>
      <c r="F547" s="219"/>
      <c r="G547" s="194">
        <f t="shared" si="6"/>
        <v>0</v>
      </c>
      <c r="H547" s="452"/>
      <c r="I547" s="278"/>
      <c r="J547" s="278"/>
      <c r="K547" s="278"/>
      <c r="L547" s="278"/>
      <c r="M547" s="278"/>
      <c r="N547" s="278"/>
    </row>
    <row r="548" spans="1:14" s="284" customFormat="1" ht="37.5" customHeight="1" thickTop="1" thickBot="1" x14ac:dyDescent="0.3">
      <c r="B548" s="436" t="s">
        <v>334</v>
      </c>
      <c r="C548" s="201" t="str">
        <f>IF('Fiche 6-1_2023'!N429&gt;0,'Fiche 6-1_2023'!N429,"")</f>
        <v/>
      </c>
      <c r="D548" s="446" t="str">
        <f>IF('Fiche 6-1_2025'!D548&lt;&gt;"",'Fiche 6-1_2025'!D548,"")</f>
        <v/>
      </c>
      <c r="E548" s="446" t="str">
        <f>IF('Fiche 6-1_2025'!E548&lt;&gt;"",'Fiche 6-1_2025'!E548,"")</f>
        <v/>
      </c>
      <c r="F548" s="219"/>
      <c r="G548" s="194">
        <f t="shared" si="6"/>
        <v>0</v>
      </c>
      <c r="H548" s="452"/>
      <c r="I548" s="278"/>
      <c r="J548" s="278"/>
      <c r="K548" s="278"/>
      <c r="L548" s="278"/>
      <c r="M548" s="278"/>
      <c r="N548" s="278"/>
    </row>
    <row r="549" spans="1:14" s="284" customFormat="1" ht="9.9499999999999993" customHeight="1" thickTop="1" x14ac:dyDescent="0.25">
      <c r="B549" s="278"/>
      <c r="C549" s="278"/>
      <c r="D549" s="278"/>
      <c r="E549" s="278"/>
      <c r="F549" s="278"/>
      <c r="G549" s="278"/>
      <c r="H549" s="278"/>
      <c r="I549" s="278"/>
      <c r="J549" s="278"/>
      <c r="K549" s="278"/>
      <c r="L549" s="278"/>
      <c r="M549" s="278"/>
      <c r="N549" s="278"/>
    </row>
    <row r="550" spans="1:14" s="284" customFormat="1" ht="9.9499999999999993" customHeight="1" x14ac:dyDescent="0.25">
      <c r="B550" s="278"/>
      <c r="C550" s="278"/>
      <c r="D550" s="278"/>
      <c r="E550" s="278"/>
      <c r="F550" s="278"/>
      <c r="G550" s="278"/>
      <c r="H550" s="278"/>
      <c r="I550" s="278"/>
      <c r="J550" s="278"/>
      <c r="K550" s="278"/>
      <c r="L550" s="278"/>
      <c r="M550" s="278"/>
      <c r="N550" s="278"/>
    </row>
    <row r="551" spans="1:14" s="284" customFormat="1" ht="20.100000000000001" customHeight="1" thickBot="1" x14ac:dyDescent="0.3">
      <c r="A551" s="410" t="s">
        <v>243</v>
      </c>
      <c r="B551" s="307"/>
      <c r="C551" s="307"/>
      <c r="D551" s="307"/>
      <c r="E551" s="307"/>
      <c r="F551" s="307"/>
      <c r="G551" s="307"/>
      <c r="H551" s="307"/>
      <c r="I551" s="307"/>
      <c r="J551" s="307"/>
      <c r="K551" s="278"/>
      <c r="L551" s="278"/>
      <c r="M551" s="278"/>
      <c r="N551" s="278"/>
    </row>
    <row r="552" spans="1:14" s="284" customFormat="1" ht="35.1" customHeight="1" thickTop="1" x14ac:dyDescent="0.25">
      <c r="A552" s="307"/>
      <c r="B552" s="581"/>
      <c r="C552" s="582"/>
      <c r="D552" s="582"/>
      <c r="E552" s="582"/>
      <c r="F552" s="582"/>
      <c r="G552" s="582"/>
      <c r="H552" s="582"/>
      <c r="I552" s="582"/>
      <c r="J552" s="582"/>
      <c r="K552" s="582"/>
      <c r="L552" s="582"/>
      <c r="M552" s="582"/>
      <c r="N552" s="583"/>
    </row>
    <row r="553" spans="1:14" s="284" customFormat="1" ht="35.1" customHeight="1" x14ac:dyDescent="0.25">
      <c r="A553" s="307"/>
      <c r="B553" s="584"/>
      <c r="C553" s="585"/>
      <c r="D553" s="585"/>
      <c r="E553" s="585"/>
      <c r="F553" s="585"/>
      <c r="G553" s="585"/>
      <c r="H553" s="585"/>
      <c r="I553" s="585"/>
      <c r="J553" s="585"/>
      <c r="K553" s="585"/>
      <c r="L553" s="585"/>
      <c r="M553" s="585"/>
      <c r="N553" s="586"/>
    </row>
    <row r="554" spans="1:14" ht="35.1" customHeight="1" thickBot="1" x14ac:dyDescent="0.25">
      <c r="A554" s="307"/>
      <c r="B554" s="587"/>
      <c r="C554" s="588"/>
      <c r="D554" s="588"/>
      <c r="E554" s="588"/>
      <c r="F554" s="588"/>
      <c r="G554" s="588"/>
      <c r="H554" s="588"/>
      <c r="I554" s="588"/>
      <c r="J554" s="588"/>
      <c r="K554" s="588"/>
      <c r="L554" s="588"/>
      <c r="M554" s="588"/>
      <c r="N554" s="589"/>
    </row>
    <row r="555" spans="1:14" s="283" customFormat="1" ht="20.100000000000001" customHeight="1" thickTop="1" x14ac:dyDescent="0.2">
      <c r="A555" s="307"/>
      <c r="B555" s="307"/>
      <c r="C555" s="307"/>
      <c r="D555" s="307"/>
      <c r="E555" s="307"/>
      <c r="F555" s="307"/>
      <c r="G555" s="307"/>
      <c r="H555" s="307"/>
      <c r="I555" s="307"/>
      <c r="J555" s="307"/>
      <c r="K555" s="239"/>
      <c r="L555" s="239"/>
      <c r="M555" s="239"/>
      <c r="N555" s="239"/>
    </row>
    <row r="556" spans="1:14" s="283" customFormat="1" ht="20.100000000000001" customHeight="1" x14ac:dyDescent="0.2">
      <c r="A556" s="260" t="s">
        <v>321</v>
      </c>
      <c r="B556" s="239"/>
      <c r="C556" s="239"/>
      <c r="D556" s="239"/>
      <c r="E556" s="239"/>
      <c r="F556" s="239"/>
      <c r="G556" s="239"/>
      <c r="H556" s="239"/>
      <c r="I556" s="239"/>
      <c r="J556" s="239"/>
      <c r="K556" s="239"/>
      <c r="L556" s="239"/>
      <c r="M556" s="239"/>
      <c r="N556" s="239"/>
    </row>
    <row r="557" spans="1:14" s="283" customFormat="1" ht="9.9499999999999993" customHeight="1" x14ac:dyDescent="0.2">
      <c r="A557" s="239"/>
      <c r="B557" s="239"/>
      <c r="C557" s="239"/>
      <c r="D557" s="239"/>
      <c r="E557" s="239"/>
      <c r="F557" s="239"/>
      <c r="G557" s="239"/>
      <c r="H557" s="239"/>
      <c r="I557" s="239"/>
      <c r="J557" s="239"/>
      <c r="K557" s="239"/>
      <c r="L557" s="239"/>
      <c r="M557" s="239"/>
      <c r="N557" s="239"/>
    </row>
    <row r="558" spans="1:14" s="283" customFormat="1" ht="29.25" customHeight="1" thickBot="1" x14ac:dyDescent="0.25">
      <c r="A558" s="239"/>
      <c r="B558" s="307"/>
      <c r="C558" s="307"/>
      <c r="D558" s="600" t="s">
        <v>314</v>
      </c>
      <c r="E558" s="600"/>
      <c r="F558" s="600" t="s">
        <v>320</v>
      </c>
      <c r="G558" s="600"/>
      <c r="H558" s="600" t="s">
        <v>315</v>
      </c>
      <c r="I558" s="600"/>
      <c r="J558" s="800" t="s">
        <v>232</v>
      </c>
      <c r="K558" s="801"/>
      <c r="L558" s="801"/>
      <c r="M558" s="801"/>
      <c r="N558" s="802"/>
    </row>
    <row r="559" spans="1:14" s="283" customFormat="1" ht="35.1" customHeight="1" thickTop="1" thickBot="1" x14ac:dyDescent="0.25">
      <c r="A559" s="239"/>
      <c r="B559" s="744"/>
      <c r="C559" s="744"/>
      <c r="D559" s="843">
        <f>IF('Fiche 3-1'!D548&lt;&gt;"",'Fiche 3-1'!D548,"")</f>
        <v>71</v>
      </c>
      <c r="E559" s="844"/>
      <c r="F559" s="843" t="str">
        <f>IF('Fiche 3-1'!G548&lt;&gt;"",'Fiche 3-1'!G548,"")</f>
        <v/>
      </c>
      <c r="G559" s="844"/>
      <c r="H559" s="614"/>
      <c r="I559" s="577"/>
      <c r="J559" s="578"/>
      <c r="K559" s="579"/>
      <c r="L559" s="579"/>
      <c r="M559" s="579"/>
      <c r="N559" s="580"/>
    </row>
    <row r="560" spans="1:14" s="283" customFormat="1" ht="35.1" customHeight="1" thickTop="1" thickBot="1" x14ac:dyDescent="0.25">
      <c r="A560" s="239"/>
      <c r="B560" s="744"/>
      <c r="C560" s="745"/>
      <c r="D560" s="843" t="str">
        <f>IF('Fiche 3-1'!D549&lt;&gt;"",'Fiche 3-1'!D549,"")</f>
        <v/>
      </c>
      <c r="E560" s="844"/>
      <c r="F560" s="843" t="str">
        <f>IF('Fiche 3-1'!G549&lt;&gt;"",'Fiche 3-1'!G549,"")</f>
        <v/>
      </c>
      <c r="G560" s="844"/>
      <c r="H560" s="614"/>
      <c r="I560" s="577"/>
      <c r="J560" s="578"/>
      <c r="K560" s="579"/>
      <c r="L560" s="579"/>
      <c r="M560" s="579"/>
      <c r="N560" s="580"/>
    </row>
    <row r="561" spans="1:14" s="283" customFormat="1" ht="35.1" customHeight="1" thickTop="1" thickBot="1" x14ac:dyDescent="0.25">
      <c r="A561" s="239"/>
      <c r="B561" s="744"/>
      <c r="C561" s="745"/>
      <c r="D561" s="843" t="str">
        <f>IF('Fiche 3-1'!D550&lt;&gt;"",'Fiche 3-1'!D550,"")</f>
        <v/>
      </c>
      <c r="E561" s="844"/>
      <c r="F561" s="843" t="str">
        <f>IF('Fiche 3-1'!G550&lt;&gt;"",'Fiche 3-1'!G550,"")</f>
        <v/>
      </c>
      <c r="G561" s="844"/>
      <c r="H561" s="614"/>
      <c r="I561" s="577"/>
      <c r="J561" s="578"/>
      <c r="K561" s="579"/>
      <c r="L561" s="579"/>
      <c r="M561" s="579"/>
      <c r="N561" s="580"/>
    </row>
    <row r="562" spans="1:14" s="277" customFormat="1" ht="9" customHeight="1" thickTop="1" x14ac:dyDescent="0.2">
      <c r="A562" s="239"/>
      <c r="B562" s="278"/>
      <c r="C562" s="411"/>
      <c r="D562" s="275"/>
      <c r="E562" s="275"/>
      <c r="F562" s="275"/>
      <c r="G562" s="275"/>
      <c r="H562" s="275"/>
      <c r="I562" s="275"/>
      <c r="J562" s="275"/>
      <c r="K562" s="275"/>
      <c r="L562" s="311"/>
      <c r="M562" s="239"/>
      <c r="N562" s="239"/>
    </row>
    <row r="563" spans="1:14" s="283" customFormat="1" ht="9.9499999999999993" customHeight="1" x14ac:dyDescent="0.2">
      <c r="A563" s="412" t="s">
        <v>312</v>
      </c>
      <c r="B563" s="309"/>
      <c r="C563" s="309"/>
      <c r="D563" s="310"/>
      <c r="E563" s="310"/>
      <c r="F563" s="310"/>
      <c r="G563" s="310"/>
      <c r="H563" s="310"/>
      <c r="I563" s="310"/>
      <c r="J563" s="311"/>
      <c r="K563" s="311"/>
      <c r="L563" s="311"/>
      <c r="M563" s="239"/>
      <c r="N563" s="239"/>
    </row>
    <row r="564" spans="1:14" s="283" customFormat="1" ht="9.9499999999999993" customHeight="1" x14ac:dyDescent="0.2">
      <c r="A564" s="239"/>
      <c r="B564" s="309"/>
      <c r="C564" s="309"/>
      <c r="D564" s="310"/>
      <c r="E564" s="310"/>
      <c r="F564" s="310"/>
      <c r="G564" s="310"/>
      <c r="H564" s="310"/>
      <c r="I564" s="310"/>
      <c r="J564" s="311"/>
      <c r="K564" s="311"/>
      <c r="L564" s="311"/>
      <c r="M564" s="239"/>
      <c r="N564" s="239"/>
    </row>
    <row r="565" spans="1:14" s="283" customFormat="1" ht="9.9499999999999993" customHeight="1" x14ac:dyDescent="0.2">
      <c r="A565" s="239"/>
      <c r="B565" s="309"/>
      <c r="C565" s="309"/>
      <c r="D565" s="310"/>
      <c r="E565" s="310"/>
      <c r="F565" s="310"/>
      <c r="G565" s="310"/>
      <c r="H565" s="310"/>
      <c r="I565" s="310"/>
      <c r="J565" s="311"/>
      <c r="K565" s="311"/>
      <c r="L565" s="311"/>
      <c r="M565" s="239"/>
      <c r="N565" s="239"/>
    </row>
    <row r="566" spans="1:14" s="284" customFormat="1" ht="20.100000000000001" customHeight="1" x14ac:dyDescent="0.25">
      <c r="A566" s="246" t="s">
        <v>345</v>
      </c>
      <c r="B566" s="275"/>
      <c r="C566" s="275"/>
      <c r="D566" s="278"/>
      <c r="E566" s="408" t="str">
        <f>IF('Fiche 3-1'!F586&gt;0,'Fiche 3-1'!F586,"")</f>
        <v/>
      </c>
      <c r="F566" s="396"/>
      <c r="G566" s="278"/>
      <c r="H566" s="408"/>
      <c r="I566" s="278"/>
      <c r="J566" s="409"/>
      <c r="K566" s="184"/>
      <c r="L566" s="275"/>
      <c r="M566" s="275"/>
      <c r="N566" s="275"/>
    </row>
    <row r="567" spans="1:14" s="284" customFormat="1" ht="20.100000000000001" customHeight="1" x14ac:dyDescent="0.25">
      <c r="A567" s="246"/>
      <c r="B567" s="275"/>
      <c r="C567" s="275"/>
      <c r="D567" s="275"/>
      <c r="E567" s="183"/>
      <c r="F567" s="275"/>
      <c r="G567" s="246"/>
      <c r="H567" s="275"/>
      <c r="I567" s="275"/>
      <c r="J567" s="409"/>
      <c r="K567" s="184"/>
      <c r="L567" s="275"/>
      <c r="M567" s="275"/>
      <c r="N567" s="275"/>
    </row>
    <row r="568" spans="1:14" s="284" customFormat="1" ht="20.100000000000001" customHeight="1" thickBot="1" x14ac:dyDescent="0.3">
      <c r="A568" s="246"/>
      <c r="B568" s="278"/>
      <c r="C568" s="292">
        <v>2023</v>
      </c>
      <c r="D568" s="292">
        <v>2024</v>
      </c>
      <c r="E568" s="292">
        <v>2025</v>
      </c>
      <c r="F568" s="292">
        <v>2026</v>
      </c>
      <c r="G568" s="306"/>
      <c r="H568" s="275"/>
      <c r="I568" s="275"/>
      <c r="J568" s="409"/>
      <c r="K568" s="184"/>
      <c r="L568" s="275"/>
      <c r="M568" s="275"/>
      <c r="N568" s="275"/>
    </row>
    <row r="569" spans="1:14" s="284" customFormat="1" ht="20.100000000000001" customHeight="1" thickTop="1" thickBot="1" x14ac:dyDescent="0.3">
      <c r="A569" s="246"/>
      <c r="B569" s="437" t="s">
        <v>239</v>
      </c>
      <c r="C569" s="198" t="str">
        <f>IF('Fiche 3-1'!F530&gt;0,'Fiche 3-1'!F530,"")</f>
        <v/>
      </c>
      <c r="D569" s="198" t="str">
        <f>IF('Fiche 3-1'!G530&gt;0,'Fiche 3-1'!G530,"")</f>
        <v/>
      </c>
      <c r="E569" s="198" t="str">
        <f>IF('Fiche 3-1'!H530&gt;0,'Fiche 3-1'!H530,"")</f>
        <v/>
      </c>
      <c r="F569" s="199" t="str">
        <f>IF('Fiche 3-1'!I530&gt;0,'Fiche 3-1'!I530,"")</f>
        <v/>
      </c>
      <c r="G569" s="184">
        <f>SUM(C569:F569)</f>
        <v>0</v>
      </c>
      <c r="H569" s="184"/>
      <c r="I569" s="275"/>
      <c r="J569" s="409"/>
      <c r="K569" s="184"/>
      <c r="L569" s="275"/>
      <c r="M569" s="275"/>
      <c r="N569" s="275"/>
    </row>
    <row r="570" spans="1:14" s="284" customFormat="1" ht="20.100000000000001" customHeight="1" thickTop="1" thickBot="1" x14ac:dyDescent="0.3">
      <c r="A570" s="246"/>
      <c r="B570" s="437" t="s">
        <v>799</v>
      </c>
      <c r="C570" s="198" t="str">
        <f>IF('Fiche 6-1_2023'!J445&gt;0,'Fiche 6-1_2023'!J445,"")</f>
        <v/>
      </c>
      <c r="D570" s="447" t="str">
        <f>IF('Fiche 6-1_2025'!D570&lt;&gt;"",'Fiche 6-1_2025'!D570,"")</f>
        <v/>
      </c>
      <c r="E570" s="447" t="str">
        <f>IF('Fiche 6-1_2025'!E570&lt;&gt;"",'Fiche 6-1_2025'!E570,"")</f>
        <v/>
      </c>
      <c r="F570" s="200"/>
      <c r="G570" s="184">
        <f>SUM(C570:F570)</f>
        <v>0</v>
      </c>
      <c r="H570" s="184"/>
      <c r="I570" s="275"/>
      <c r="J570" s="409"/>
      <c r="K570" s="184"/>
      <c r="L570" s="275"/>
      <c r="M570" s="275"/>
      <c r="N570" s="275"/>
    </row>
    <row r="571" spans="1:14" s="284" customFormat="1" ht="20.100000000000001" customHeight="1" thickTop="1" x14ac:dyDescent="0.25">
      <c r="A571" s="246"/>
      <c r="B571" s="275"/>
      <c r="C571" s="275"/>
      <c r="D571" s="275"/>
      <c r="E571" s="275"/>
      <c r="F571" s="275"/>
      <c r="G571" s="246"/>
      <c r="H571" s="275"/>
      <c r="I571" s="275"/>
      <c r="J571" s="409"/>
      <c r="K571" s="184"/>
      <c r="L571" s="275"/>
      <c r="M571" s="275"/>
      <c r="N571" s="275"/>
    </row>
    <row r="572" spans="1:14" ht="9.9499999999999993" customHeight="1" thickBot="1" x14ac:dyDescent="0.25"/>
    <row r="573" spans="1:14" s="283" customFormat="1" ht="20.100000000000001" hidden="1" customHeight="1" x14ac:dyDescent="0.2">
      <c r="A573" s="260" t="s">
        <v>276</v>
      </c>
      <c r="B573" s="239"/>
      <c r="C573" s="239"/>
      <c r="D573" s="239"/>
      <c r="E573" s="239"/>
      <c r="F573" s="239"/>
      <c r="G573" s="239"/>
      <c r="H573" s="239"/>
      <c r="I573" s="239"/>
      <c r="J573" s="239"/>
      <c r="K573" s="239"/>
      <c r="L573" s="239"/>
      <c r="M573" s="239"/>
      <c r="N573" s="239"/>
    </row>
    <row r="574" spans="1:14" s="283" customFormat="1" ht="20.100000000000001" hidden="1" customHeight="1" x14ac:dyDescent="0.2">
      <c r="A574" s="413"/>
      <c r="B574" s="812"/>
      <c r="C574" s="747"/>
      <c r="D574" s="747"/>
      <c r="E574" s="747"/>
      <c r="F574" s="747"/>
      <c r="G574" s="747"/>
      <c r="H574" s="747"/>
      <c r="I574" s="747"/>
      <c r="J574" s="748"/>
      <c r="K574" s="239"/>
      <c r="L574" s="239"/>
      <c r="M574" s="239"/>
      <c r="N574" s="239"/>
    </row>
    <row r="575" spans="1:14" s="283" customFormat="1" ht="20.100000000000001" hidden="1" customHeight="1" x14ac:dyDescent="0.2">
      <c r="A575" s="239"/>
      <c r="B575" s="239"/>
      <c r="C575" s="239"/>
      <c r="D575" s="239"/>
      <c r="E575" s="239"/>
      <c r="F575" s="239"/>
      <c r="G575" s="239"/>
      <c r="H575" s="239"/>
      <c r="I575" s="239"/>
      <c r="J575" s="239"/>
      <c r="K575" s="239"/>
      <c r="L575" s="239"/>
      <c r="M575" s="239"/>
      <c r="N575" s="239"/>
    </row>
    <row r="576" spans="1:14" s="283" customFormat="1" ht="35.1" customHeight="1" thickTop="1" x14ac:dyDescent="0.2">
      <c r="A576" s="246" t="s">
        <v>346</v>
      </c>
      <c r="B576" s="246"/>
      <c r="C576" s="246"/>
      <c r="D576" s="239"/>
      <c r="E576" s="813"/>
      <c r="F576" s="814"/>
      <c r="G576" s="814"/>
      <c r="H576" s="814"/>
      <c r="I576" s="814"/>
      <c r="J576" s="814"/>
      <c r="K576" s="814"/>
      <c r="L576" s="814"/>
      <c r="M576" s="814"/>
      <c r="N576" s="815"/>
    </row>
    <row r="577" spans="1:15" s="283" customFormat="1" ht="35.1" customHeight="1" x14ac:dyDescent="0.2">
      <c r="A577" s="239"/>
      <c r="B577" s="239"/>
      <c r="C577" s="239"/>
      <c r="D577" s="239"/>
      <c r="E577" s="816"/>
      <c r="F577" s="817"/>
      <c r="G577" s="817"/>
      <c r="H577" s="817"/>
      <c r="I577" s="817"/>
      <c r="J577" s="817"/>
      <c r="K577" s="817"/>
      <c r="L577" s="817"/>
      <c r="M577" s="817"/>
      <c r="N577" s="818"/>
    </row>
    <row r="578" spans="1:15" s="283" customFormat="1" ht="35.1" customHeight="1" thickBot="1" x14ac:dyDescent="0.25">
      <c r="A578" s="239"/>
      <c r="B578" s="239"/>
      <c r="C578" s="239"/>
      <c r="D578" s="239"/>
      <c r="E578" s="819"/>
      <c r="F578" s="820"/>
      <c r="G578" s="820"/>
      <c r="H578" s="820"/>
      <c r="I578" s="820"/>
      <c r="J578" s="820"/>
      <c r="K578" s="820"/>
      <c r="L578" s="820"/>
      <c r="M578" s="820"/>
      <c r="N578" s="821"/>
    </row>
    <row r="579" spans="1:15" s="444" customFormat="1" ht="14.25" x14ac:dyDescent="0.2">
      <c r="A579" s="263"/>
      <c r="B579" s="443"/>
      <c r="C579" s="443"/>
      <c r="D579" s="443"/>
      <c r="E579" s="443"/>
      <c r="F579" s="443"/>
      <c r="G579" s="443"/>
      <c r="H579" s="443"/>
      <c r="I579" s="443"/>
      <c r="J579" s="443"/>
      <c r="K579" s="443"/>
      <c r="L579" s="443"/>
      <c r="M579" s="443"/>
      <c r="N579" s="443"/>
      <c r="O579" s="320"/>
    </row>
    <row r="580" spans="1:15" s="419" customFormat="1" ht="14.25" x14ac:dyDescent="0.2">
      <c r="O580" s="418"/>
    </row>
    <row r="581" spans="1:15" ht="15.95" customHeight="1" x14ac:dyDescent="0.2">
      <c r="A581" s="624" t="s">
        <v>244</v>
      </c>
      <c r="B581" s="624"/>
      <c r="C581" s="624"/>
      <c r="D581" s="624"/>
      <c r="E581" s="624"/>
      <c r="F581" s="624"/>
      <c r="G581" s="624"/>
      <c r="H581" s="624"/>
      <c r="I581" s="624"/>
      <c r="J581" s="624"/>
      <c r="K581" s="624"/>
      <c r="L581" s="624"/>
      <c r="M581" s="624"/>
      <c r="N581" s="624"/>
      <c r="O581" s="252"/>
    </row>
    <row r="582" spans="1:15" ht="15" thickBot="1" x14ac:dyDescent="0.25">
      <c r="A582" s="252"/>
      <c r="B582" s="252"/>
      <c r="C582" s="252"/>
      <c r="D582" s="252"/>
      <c r="E582" s="252"/>
      <c r="F582" s="252"/>
      <c r="G582" s="252"/>
      <c r="H582" s="252"/>
      <c r="I582" s="252"/>
      <c r="J582" s="252"/>
      <c r="K582" s="252"/>
      <c r="L582" s="252"/>
      <c r="M582" s="252"/>
      <c r="N582" s="252"/>
      <c r="O582" s="252"/>
    </row>
    <row r="583" spans="1:15" ht="24.95" customHeight="1" thickTop="1" thickBot="1" x14ac:dyDescent="0.25">
      <c r="A583" s="251" t="s">
        <v>245</v>
      </c>
      <c r="B583" s="282"/>
      <c r="C583" s="282"/>
      <c r="D583" s="19"/>
      <c r="E583" s="282"/>
      <c r="F583" s="282"/>
      <c r="G583" s="282"/>
      <c r="H583" s="252"/>
      <c r="I583" s="252"/>
      <c r="J583" s="252"/>
      <c r="K583" s="252"/>
      <c r="L583" s="252"/>
      <c r="M583" s="252"/>
      <c r="N583" s="252"/>
      <c r="O583" s="252"/>
    </row>
    <row r="584" spans="1:15" ht="9.9499999999999993" customHeight="1" thickTop="1" thickBot="1" x14ac:dyDescent="0.25">
      <c r="A584" s="252"/>
      <c r="B584" s="252"/>
      <c r="C584" s="252"/>
      <c r="D584" s="252"/>
      <c r="E584" s="252"/>
      <c r="F584" s="252"/>
      <c r="G584" s="252"/>
      <c r="H584" s="252"/>
      <c r="I584" s="252"/>
      <c r="J584" s="252"/>
      <c r="K584" s="252"/>
      <c r="L584" s="252"/>
      <c r="M584" s="252"/>
      <c r="N584" s="252"/>
      <c r="O584" s="252"/>
    </row>
    <row r="585" spans="1:15" ht="20.100000000000001" customHeight="1" thickTop="1" x14ac:dyDescent="0.2">
      <c r="A585" s="246" t="s">
        <v>305</v>
      </c>
      <c r="D585" s="581"/>
      <c r="E585" s="582"/>
      <c r="F585" s="582"/>
      <c r="G585" s="582"/>
      <c r="H585" s="582"/>
      <c r="I585" s="582"/>
      <c r="J585" s="582"/>
      <c r="K585" s="582"/>
      <c r="L585" s="582"/>
      <c r="M585" s="583"/>
      <c r="N585" s="252"/>
      <c r="O585" s="252"/>
    </row>
    <row r="586" spans="1:15" ht="20.100000000000001" customHeight="1" x14ac:dyDescent="0.2">
      <c r="A586" s="255"/>
      <c r="D586" s="584"/>
      <c r="E586" s="585"/>
      <c r="F586" s="585"/>
      <c r="G586" s="585"/>
      <c r="H586" s="585"/>
      <c r="I586" s="585"/>
      <c r="J586" s="585"/>
      <c r="K586" s="585"/>
      <c r="L586" s="585"/>
      <c r="M586" s="586"/>
      <c r="N586" s="252"/>
      <c r="O586" s="252"/>
    </row>
    <row r="587" spans="1:15" ht="20.100000000000001" customHeight="1" x14ac:dyDescent="0.2">
      <c r="A587" s="255"/>
      <c r="D587" s="584"/>
      <c r="E587" s="585"/>
      <c r="F587" s="585"/>
      <c r="G587" s="585"/>
      <c r="H587" s="585"/>
      <c r="I587" s="585"/>
      <c r="J587" s="585"/>
      <c r="K587" s="585"/>
      <c r="L587" s="585"/>
      <c r="M587" s="586"/>
      <c r="N587" s="252"/>
      <c r="O587" s="252"/>
    </row>
    <row r="588" spans="1:15" ht="20.100000000000001" customHeight="1" x14ac:dyDescent="0.2">
      <c r="A588" s="255"/>
      <c r="D588" s="584"/>
      <c r="E588" s="585"/>
      <c r="F588" s="585"/>
      <c r="G588" s="585"/>
      <c r="H588" s="585"/>
      <c r="I588" s="585"/>
      <c r="J588" s="585"/>
      <c r="K588" s="585"/>
      <c r="L588" s="585"/>
      <c r="M588" s="586"/>
      <c r="N588" s="252"/>
      <c r="O588" s="252"/>
    </row>
    <row r="589" spans="1:15" ht="20.100000000000001" customHeight="1" x14ac:dyDescent="0.2">
      <c r="A589" s="255"/>
      <c r="D589" s="584"/>
      <c r="E589" s="585"/>
      <c r="F589" s="585"/>
      <c r="G589" s="585"/>
      <c r="H589" s="585"/>
      <c r="I589" s="585"/>
      <c r="J589" s="585"/>
      <c r="K589" s="585"/>
      <c r="L589" s="585"/>
      <c r="M589" s="586"/>
      <c r="N589" s="252"/>
      <c r="O589" s="252"/>
    </row>
    <row r="590" spans="1:15" ht="20.100000000000001" customHeight="1" thickBot="1" x14ac:dyDescent="0.25">
      <c r="A590" s="255"/>
      <c r="D590" s="587"/>
      <c r="E590" s="588"/>
      <c r="F590" s="588"/>
      <c r="G590" s="588"/>
      <c r="H590" s="588"/>
      <c r="I590" s="588"/>
      <c r="J590" s="588"/>
      <c r="K590" s="588"/>
      <c r="L590" s="588"/>
      <c r="M590" s="589"/>
      <c r="N590" s="252"/>
      <c r="O590" s="252"/>
    </row>
    <row r="591" spans="1:15" s="239" customFormat="1" ht="20.100000000000001" customHeight="1" thickTop="1" thickBot="1" x14ac:dyDescent="0.25">
      <c r="A591" s="284"/>
      <c r="D591" s="278"/>
      <c r="E591" s="278"/>
      <c r="F591" s="278"/>
      <c r="G591" s="278"/>
      <c r="H591" s="278"/>
      <c r="I591" s="278"/>
      <c r="J591" s="278"/>
      <c r="K591" s="278"/>
      <c r="L591" s="278"/>
      <c r="M591" s="278"/>
      <c r="N591" s="405"/>
      <c r="O591" s="405"/>
    </row>
    <row r="592" spans="1:15" s="239" customFormat="1" ht="20.100000000000001" customHeight="1" thickTop="1" thickBot="1" x14ac:dyDescent="0.25">
      <c r="A592" s="251" t="s">
        <v>246</v>
      </c>
      <c r="B592" s="282"/>
      <c r="C592" s="282"/>
      <c r="D592" s="19"/>
      <c r="E592" s="282"/>
      <c r="F592" s="282"/>
      <c r="G592" s="282"/>
      <c r="H592" s="252"/>
      <c r="I592" s="252"/>
      <c r="J592" s="252"/>
      <c r="K592" s="252"/>
      <c r="L592" s="252"/>
      <c r="M592" s="252"/>
      <c r="N592" s="405"/>
      <c r="O592" s="405"/>
    </row>
    <row r="593" spans="1:15" s="239" customFormat="1" ht="20.100000000000001" customHeight="1" thickTop="1" thickBot="1" x14ac:dyDescent="0.25">
      <c r="A593" s="252"/>
      <c r="B593" s="252"/>
      <c r="C593" s="252"/>
      <c r="D593" s="252"/>
      <c r="E593" s="252"/>
      <c r="F593" s="252"/>
      <c r="G593" s="252"/>
      <c r="H593" s="252"/>
      <c r="I593" s="252"/>
      <c r="J593" s="252"/>
      <c r="K593" s="252"/>
      <c r="L593" s="252"/>
      <c r="M593" s="252"/>
      <c r="N593" s="405"/>
      <c r="O593" s="405"/>
    </row>
    <row r="594" spans="1:15" s="239" customFormat="1" ht="20.100000000000001" customHeight="1" thickTop="1" x14ac:dyDescent="0.2">
      <c r="A594" s="246" t="s">
        <v>305</v>
      </c>
      <c r="B594" s="237"/>
      <c r="C594" s="237"/>
      <c r="D594" s="581"/>
      <c r="E594" s="582"/>
      <c r="F594" s="582"/>
      <c r="G594" s="582"/>
      <c r="H594" s="582"/>
      <c r="I594" s="582"/>
      <c r="J594" s="582"/>
      <c r="K594" s="582"/>
      <c r="L594" s="582"/>
      <c r="M594" s="583"/>
      <c r="N594" s="405"/>
      <c r="O594" s="405"/>
    </row>
    <row r="595" spans="1:15" s="239" customFormat="1" ht="20.100000000000001" customHeight="1" x14ac:dyDescent="0.2">
      <c r="A595" s="255"/>
      <c r="B595" s="237"/>
      <c r="C595" s="237"/>
      <c r="D595" s="584"/>
      <c r="E595" s="585"/>
      <c r="F595" s="585"/>
      <c r="G595" s="585"/>
      <c r="H595" s="585"/>
      <c r="I595" s="585"/>
      <c r="J595" s="585"/>
      <c r="K595" s="585"/>
      <c r="L595" s="585"/>
      <c r="M595" s="586"/>
      <c r="N595" s="405"/>
      <c r="O595" s="405"/>
    </row>
    <row r="596" spans="1:15" s="239" customFormat="1" ht="20.100000000000001" customHeight="1" x14ac:dyDescent="0.2">
      <c r="A596" s="255"/>
      <c r="B596" s="237"/>
      <c r="C596" s="237"/>
      <c r="D596" s="584"/>
      <c r="E596" s="585"/>
      <c r="F596" s="585"/>
      <c r="G596" s="585"/>
      <c r="H596" s="585"/>
      <c r="I596" s="585"/>
      <c r="J596" s="585"/>
      <c r="K596" s="585"/>
      <c r="L596" s="585"/>
      <c r="M596" s="586"/>
      <c r="N596" s="405"/>
      <c r="O596" s="405"/>
    </row>
    <row r="597" spans="1:15" s="239" customFormat="1" ht="20.100000000000001" customHeight="1" x14ac:dyDescent="0.2">
      <c r="A597" s="255"/>
      <c r="B597" s="237"/>
      <c r="C597" s="237"/>
      <c r="D597" s="584"/>
      <c r="E597" s="585"/>
      <c r="F597" s="585"/>
      <c r="G597" s="585"/>
      <c r="H597" s="585"/>
      <c r="I597" s="585"/>
      <c r="J597" s="585"/>
      <c r="K597" s="585"/>
      <c r="L597" s="585"/>
      <c r="M597" s="586"/>
      <c r="N597" s="405"/>
      <c r="O597" s="405"/>
    </row>
    <row r="598" spans="1:15" s="239" customFormat="1" ht="20.100000000000001" customHeight="1" x14ac:dyDescent="0.2">
      <c r="A598" s="255"/>
      <c r="B598" s="237"/>
      <c r="C598" s="237"/>
      <c r="D598" s="584"/>
      <c r="E598" s="585"/>
      <c r="F598" s="585"/>
      <c r="G598" s="585"/>
      <c r="H598" s="585"/>
      <c r="I598" s="585"/>
      <c r="J598" s="585"/>
      <c r="K598" s="585"/>
      <c r="L598" s="585"/>
      <c r="M598" s="586"/>
      <c r="N598" s="405"/>
      <c r="O598" s="405"/>
    </row>
    <row r="599" spans="1:15" s="239" customFormat="1" ht="20.100000000000001" customHeight="1" thickBot="1" x14ac:dyDescent="0.25">
      <c r="A599" s="255"/>
      <c r="B599" s="237"/>
      <c r="C599" s="237"/>
      <c r="D599" s="587"/>
      <c r="E599" s="588"/>
      <c r="F599" s="588"/>
      <c r="G599" s="588"/>
      <c r="H599" s="588"/>
      <c r="I599" s="588"/>
      <c r="J599" s="588"/>
      <c r="K599" s="588"/>
      <c r="L599" s="588"/>
      <c r="M599" s="589"/>
      <c r="N599" s="405"/>
      <c r="O599" s="405"/>
    </row>
    <row r="600" spans="1:15" s="239" customFormat="1" ht="20.100000000000001" customHeight="1" thickTop="1" x14ac:dyDescent="0.2">
      <c r="A600" s="284"/>
      <c r="D600" s="278"/>
      <c r="E600" s="278"/>
      <c r="F600" s="278"/>
      <c r="G600" s="278"/>
      <c r="H600" s="278"/>
      <c r="I600" s="278"/>
      <c r="J600" s="278"/>
      <c r="K600" s="278"/>
      <c r="L600" s="278"/>
      <c r="M600" s="278"/>
      <c r="N600" s="405"/>
      <c r="O600" s="405"/>
    </row>
    <row r="601" spans="1:15" s="239" customFormat="1" ht="20.100000000000001" customHeight="1" x14ac:dyDescent="0.2">
      <c r="A601" s="260" t="s">
        <v>247</v>
      </c>
      <c r="C601" s="421" t="s">
        <v>466</v>
      </c>
      <c r="D601" s="422"/>
      <c r="E601" s="422"/>
      <c r="F601" s="422"/>
      <c r="G601" s="422"/>
      <c r="H601" s="422"/>
      <c r="I601" s="422"/>
      <c r="J601" s="422"/>
      <c r="K601" s="422"/>
      <c r="L601" s="422"/>
      <c r="M601" s="422"/>
      <c r="N601" s="423"/>
      <c r="O601" s="423"/>
    </row>
    <row r="602" spans="1:15" s="239" customFormat="1" ht="20.100000000000001" customHeight="1" x14ac:dyDescent="0.2">
      <c r="A602" s="424"/>
      <c r="D602" s="278"/>
      <c r="E602" s="278"/>
      <c r="F602" s="278"/>
      <c r="G602" s="278"/>
      <c r="H602" s="278"/>
      <c r="I602" s="278"/>
      <c r="J602" s="278"/>
      <c r="K602" s="278"/>
      <c r="L602" s="278"/>
      <c r="M602" s="278"/>
      <c r="N602" s="405"/>
      <c r="O602" s="405"/>
    </row>
    <row r="603" spans="1:15" s="239" customFormat="1" ht="20.100000000000001" customHeight="1" x14ac:dyDescent="0.2">
      <c r="A603" s="284"/>
      <c r="D603" s="278"/>
      <c r="E603" s="278"/>
      <c r="F603" s="278"/>
      <c r="G603" s="278"/>
      <c r="H603" s="278"/>
      <c r="I603" s="278"/>
      <c r="J603" s="278"/>
      <c r="K603" s="278"/>
      <c r="L603" s="278"/>
      <c r="M603" s="278"/>
      <c r="N603" s="405"/>
      <c r="O603" s="405"/>
    </row>
    <row r="604" spans="1:15" ht="15.95" customHeight="1" x14ac:dyDescent="0.2">
      <c r="A604" s="624" t="s">
        <v>277</v>
      </c>
      <c r="B604" s="624"/>
      <c r="C604" s="624"/>
      <c r="D604" s="624"/>
      <c r="E604" s="624"/>
      <c r="F604" s="624"/>
      <c r="G604" s="624"/>
      <c r="H604" s="624"/>
      <c r="I604" s="624"/>
      <c r="J604" s="624"/>
      <c r="K604" s="624"/>
      <c r="L604" s="624"/>
      <c r="M604" s="624"/>
      <c r="N604" s="624"/>
      <c r="O604" s="252"/>
    </row>
    <row r="605" spans="1:15" ht="9.9499999999999993" customHeight="1" x14ac:dyDescent="0.2">
      <c r="A605" s="252"/>
      <c r="B605" s="252"/>
      <c r="C605" s="252"/>
      <c r="D605" s="252"/>
      <c r="E605" s="252"/>
      <c r="F605" s="252"/>
      <c r="G605" s="252"/>
      <c r="H605" s="252"/>
      <c r="I605" s="252"/>
      <c r="J605" s="252"/>
      <c r="K605" s="252"/>
      <c r="L605" s="252"/>
      <c r="M605" s="252"/>
      <c r="N605" s="252"/>
      <c r="O605" s="252"/>
    </row>
    <row r="606" spans="1:15" ht="49.5" customHeight="1" thickBot="1" x14ac:dyDescent="0.25">
      <c r="A606" s="825" t="s">
        <v>43</v>
      </c>
      <c r="B606" s="826"/>
      <c r="C606" s="680" t="s">
        <v>299</v>
      </c>
      <c r="D606" s="680"/>
      <c r="E606" s="680" t="s">
        <v>260</v>
      </c>
      <c r="F606" s="680"/>
      <c r="G606" s="680" t="s">
        <v>230</v>
      </c>
      <c r="H606" s="680"/>
      <c r="I606" s="425" t="s">
        <v>248</v>
      </c>
      <c r="J606" s="834" t="s">
        <v>305</v>
      </c>
      <c r="K606" s="835"/>
      <c r="L606" s="835"/>
      <c r="M606" s="836"/>
      <c r="N606" s="252"/>
      <c r="O606" s="252"/>
    </row>
    <row r="607" spans="1:15" ht="35.1" customHeight="1" thickTop="1" thickBot="1" x14ac:dyDescent="0.25">
      <c r="A607" s="806" t="str">
        <f>IF('Fiche 3-1'!B560&lt;&gt;"",'Fiche 3-1'!B560,"")</f>
        <v/>
      </c>
      <c r="B607" s="807"/>
      <c r="C607" s="808" t="str">
        <f>IF('Fiche 3-1'!D560&lt;&gt;"",'Fiche 3-1'!D560,"")</f>
        <v/>
      </c>
      <c r="D607" s="807"/>
      <c r="E607" s="806" t="str">
        <f>IF('Fiche 3-1'!F560&lt;&gt;"",'Fiche 3-1'!F560,"")</f>
        <v/>
      </c>
      <c r="F607" s="809"/>
      <c r="G607" s="806" t="str">
        <f>IF('Fiche 3-1'!H560&lt;&gt;"",'Fiche 3-1'!H560,"")</f>
        <v/>
      </c>
      <c r="H607" s="810"/>
      <c r="I607" s="90"/>
      <c r="J607" s="837"/>
      <c r="K607" s="838"/>
      <c r="L607" s="838"/>
      <c r="M607" s="839"/>
      <c r="N607" s="252"/>
      <c r="O607" s="252"/>
    </row>
    <row r="608" spans="1:15" ht="35.1" customHeight="1" thickTop="1" thickBot="1" x14ac:dyDescent="0.25">
      <c r="A608" s="806" t="str">
        <f>IF('Fiche 3-1'!B561&lt;&gt;"",'Fiche 3-1'!B561,"")</f>
        <v/>
      </c>
      <c r="B608" s="807"/>
      <c r="C608" s="808" t="str">
        <f>IF('Fiche 3-1'!D561&lt;&gt;"",'Fiche 3-1'!D561,"")</f>
        <v/>
      </c>
      <c r="D608" s="807"/>
      <c r="E608" s="806" t="str">
        <f>IF('Fiche 3-1'!F561&lt;&gt;"",'Fiche 3-1'!F561,"")</f>
        <v/>
      </c>
      <c r="F608" s="809"/>
      <c r="G608" s="806" t="str">
        <f>IF('Fiche 3-1'!H561&lt;&gt;"",'Fiche 3-1'!H561,"")</f>
        <v/>
      </c>
      <c r="H608" s="810"/>
      <c r="I608" s="19"/>
      <c r="J608" s="837"/>
      <c r="K608" s="838"/>
      <c r="L608" s="838"/>
      <c r="M608" s="839"/>
      <c r="N608" s="252"/>
      <c r="O608" s="252"/>
    </row>
    <row r="609" spans="1:15" ht="35.1" customHeight="1" thickTop="1" thickBot="1" x14ac:dyDescent="0.25">
      <c r="A609" s="806" t="str">
        <f>IF('Fiche 3-1'!B562&lt;&gt;"",'Fiche 3-1'!B562,"")</f>
        <v/>
      </c>
      <c r="B609" s="807"/>
      <c r="C609" s="808" t="str">
        <f>IF('Fiche 3-1'!D562&lt;&gt;"",'Fiche 3-1'!D562,"")</f>
        <v/>
      </c>
      <c r="D609" s="807"/>
      <c r="E609" s="806" t="str">
        <f>IF('Fiche 3-1'!F562&lt;&gt;"",'Fiche 3-1'!F562,"")</f>
        <v/>
      </c>
      <c r="F609" s="809"/>
      <c r="G609" s="806" t="str">
        <f>IF('Fiche 3-1'!H562&lt;&gt;"",'Fiche 3-1'!H562,"")</f>
        <v/>
      </c>
      <c r="H609" s="810"/>
      <c r="I609" s="19"/>
      <c r="J609" s="837"/>
      <c r="K609" s="838"/>
      <c r="L609" s="838"/>
      <c r="M609" s="839"/>
      <c r="N609" s="252"/>
      <c r="O609" s="252"/>
    </row>
    <row r="610" spans="1:15" ht="35.1" customHeight="1" thickTop="1" thickBot="1" x14ac:dyDescent="0.25">
      <c r="A610" s="806" t="str">
        <f>IF('Fiche 3-1'!B563&lt;&gt;"",'Fiche 3-1'!B563,"")</f>
        <v/>
      </c>
      <c r="B610" s="807"/>
      <c r="C610" s="808" t="str">
        <f>IF('Fiche 3-1'!D563&lt;&gt;"",'Fiche 3-1'!D563,"")</f>
        <v/>
      </c>
      <c r="D610" s="807"/>
      <c r="E610" s="806" t="str">
        <f>IF('Fiche 3-1'!F563&lt;&gt;"",'Fiche 3-1'!F563,"")</f>
        <v/>
      </c>
      <c r="F610" s="809"/>
      <c r="G610" s="806" t="str">
        <f>IF('Fiche 3-1'!H563&lt;&gt;"",'Fiche 3-1'!H563,"")</f>
        <v/>
      </c>
      <c r="H610" s="810"/>
      <c r="I610" s="19"/>
      <c r="J610" s="837"/>
      <c r="K610" s="838"/>
      <c r="L610" s="838"/>
      <c r="M610" s="839"/>
      <c r="N610" s="252"/>
      <c r="O610" s="252"/>
    </row>
    <row r="611" spans="1:15" ht="35.1" customHeight="1" thickTop="1" thickBot="1" x14ac:dyDescent="0.25">
      <c r="A611" s="806" t="str">
        <f>IF('Fiche 3-1'!B564&lt;&gt;"",'Fiche 3-1'!B564,"")</f>
        <v/>
      </c>
      <c r="B611" s="807"/>
      <c r="C611" s="808" t="str">
        <f>IF('Fiche 3-1'!D564&lt;&gt;"",'Fiche 3-1'!D564,"")</f>
        <v/>
      </c>
      <c r="D611" s="807"/>
      <c r="E611" s="806" t="str">
        <f>IF('Fiche 3-1'!F564&lt;&gt;"",'Fiche 3-1'!F564,"")</f>
        <v/>
      </c>
      <c r="F611" s="809"/>
      <c r="G611" s="806" t="str">
        <f>IF('Fiche 3-1'!H564&lt;&gt;"",'Fiche 3-1'!H564,"")</f>
        <v/>
      </c>
      <c r="H611" s="810"/>
      <c r="I611" s="19"/>
      <c r="J611" s="837"/>
      <c r="K611" s="838"/>
      <c r="L611" s="838"/>
      <c r="M611" s="839"/>
      <c r="N611" s="252"/>
      <c r="O611" s="252"/>
    </row>
    <row r="612" spans="1:15" ht="35.1" customHeight="1" thickTop="1" thickBot="1" x14ac:dyDescent="0.25">
      <c r="A612" s="806" t="str">
        <f>IF('Fiche 3-1'!B565&lt;&gt;"",'Fiche 3-1'!B565,"")</f>
        <v/>
      </c>
      <c r="B612" s="807"/>
      <c r="C612" s="808" t="str">
        <f>IF('Fiche 3-1'!D565&lt;&gt;"",'Fiche 3-1'!D565,"")</f>
        <v/>
      </c>
      <c r="D612" s="807"/>
      <c r="E612" s="806" t="str">
        <f>IF('Fiche 3-1'!F565&lt;&gt;"",'Fiche 3-1'!F565,"")</f>
        <v/>
      </c>
      <c r="F612" s="809"/>
      <c r="G612" s="806" t="str">
        <f>IF('Fiche 3-1'!H565&lt;&gt;"",'Fiche 3-1'!H565,"")</f>
        <v/>
      </c>
      <c r="H612" s="810"/>
      <c r="I612" s="19"/>
      <c r="J612" s="837"/>
      <c r="K612" s="838"/>
      <c r="L612" s="838"/>
      <c r="M612" s="839"/>
      <c r="N612" s="252"/>
      <c r="O612" s="454"/>
    </row>
    <row r="613" spans="1:15" ht="9.9499999999999993" customHeight="1" thickTop="1" x14ac:dyDescent="0.2">
      <c r="A613" s="252"/>
      <c r="B613" s="252"/>
      <c r="C613" s="252"/>
      <c r="D613" s="252"/>
      <c r="E613" s="252"/>
      <c r="F613" s="252"/>
      <c r="G613" s="252"/>
      <c r="H613" s="252"/>
      <c r="I613" s="252"/>
      <c r="J613" s="252"/>
      <c r="K613" s="252"/>
      <c r="L613" s="252"/>
      <c r="M613" s="252"/>
      <c r="N613" s="252"/>
      <c r="O613" s="252"/>
    </row>
    <row r="614" spans="1:15" ht="9.9499999999999993" customHeight="1" thickBot="1" x14ac:dyDescent="0.25">
      <c r="A614" s="252"/>
      <c r="B614" s="252"/>
      <c r="C614" s="252"/>
      <c r="D614" s="252"/>
      <c r="E614" s="252"/>
      <c r="F614" s="252"/>
      <c r="G614" s="252"/>
      <c r="H614" s="252"/>
      <c r="I614" s="252"/>
      <c r="J614" s="252"/>
      <c r="K614" s="252"/>
      <c r="L614" s="252"/>
      <c r="M614" s="252"/>
      <c r="N614" s="252"/>
      <c r="O614" s="252"/>
    </row>
    <row r="615" spans="1:15" ht="18" customHeight="1" thickTop="1" thickBot="1" x14ac:dyDescent="0.25">
      <c r="A615" s="251" t="s">
        <v>304</v>
      </c>
      <c r="B615" s="282"/>
      <c r="C615" s="282"/>
      <c r="E615" s="19"/>
      <c r="F615" s="282"/>
      <c r="G615" s="282"/>
      <c r="H615" s="252"/>
      <c r="I615" s="252"/>
      <c r="J615" s="252"/>
      <c r="K615" s="252"/>
      <c r="L615" s="252"/>
      <c r="M615" s="252"/>
      <c r="N615" s="252"/>
      <c r="O615" s="252"/>
    </row>
    <row r="616" spans="1:15" ht="9.9499999999999993" customHeight="1" thickTop="1" thickBot="1" x14ac:dyDescent="0.25">
      <c r="A616" s="252"/>
      <c r="B616" s="252"/>
      <c r="C616" s="252"/>
      <c r="D616" s="252"/>
      <c r="E616" s="252"/>
      <c r="F616" s="252"/>
      <c r="G616" s="252"/>
      <c r="H616" s="252"/>
      <c r="I616" s="252"/>
      <c r="J616" s="252"/>
      <c r="K616" s="252"/>
      <c r="L616" s="252"/>
      <c r="M616" s="252"/>
      <c r="N616" s="252"/>
      <c r="O616" s="252"/>
    </row>
    <row r="617" spans="1:15" ht="35.1" customHeight="1" thickTop="1" x14ac:dyDescent="0.2">
      <c r="A617" s="246" t="s">
        <v>249</v>
      </c>
      <c r="D617" s="581"/>
      <c r="E617" s="582"/>
      <c r="F617" s="582"/>
      <c r="G617" s="582"/>
      <c r="H617" s="582"/>
      <c r="I617" s="582"/>
      <c r="J617" s="582"/>
      <c r="K617" s="582"/>
      <c r="L617" s="582"/>
      <c r="M617" s="583"/>
      <c r="N617" s="252"/>
      <c r="O617" s="252"/>
    </row>
    <row r="618" spans="1:15" ht="35.1" customHeight="1" x14ac:dyDescent="0.2">
      <c r="A618" s="255"/>
      <c r="D618" s="584"/>
      <c r="E618" s="585"/>
      <c r="F618" s="585"/>
      <c r="G618" s="585"/>
      <c r="H618" s="585"/>
      <c r="I618" s="585"/>
      <c r="J618" s="585"/>
      <c r="K618" s="585"/>
      <c r="L618" s="585"/>
      <c r="M618" s="586"/>
      <c r="N618" s="252"/>
      <c r="O618" s="252"/>
    </row>
    <row r="619" spans="1:15" ht="35.1" customHeight="1" x14ac:dyDescent="0.2">
      <c r="A619" s="255"/>
      <c r="D619" s="584"/>
      <c r="E619" s="585"/>
      <c r="F619" s="585"/>
      <c r="G619" s="585"/>
      <c r="H619" s="585"/>
      <c r="I619" s="585"/>
      <c r="J619" s="585"/>
      <c r="K619" s="585"/>
      <c r="L619" s="585"/>
      <c r="M619" s="586"/>
      <c r="N619" s="252"/>
      <c r="O619" s="252"/>
    </row>
    <row r="620" spans="1:15" ht="35.1" customHeight="1" x14ac:dyDescent="0.2">
      <c r="A620" s="255"/>
      <c r="D620" s="584"/>
      <c r="E620" s="585"/>
      <c r="F620" s="585"/>
      <c r="G620" s="585"/>
      <c r="H620" s="585"/>
      <c r="I620" s="585"/>
      <c r="J620" s="585"/>
      <c r="K620" s="585"/>
      <c r="L620" s="585"/>
      <c r="M620" s="586"/>
      <c r="N620" s="252"/>
      <c r="O620" s="252"/>
    </row>
    <row r="621" spans="1:15" ht="35.1" customHeight="1" x14ac:dyDescent="0.2">
      <c r="A621" s="255"/>
      <c r="D621" s="584"/>
      <c r="E621" s="585"/>
      <c r="F621" s="585"/>
      <c r="G621" s="585"/>
      <c r="H621" s="585"/>
      <c r="I621" s="585"/>
      <c r="J621" s="585"/>
      <c r="K621" s="585"/>
      <c r="L621" s="585"/>
      <c r="M621" s="586"/>
      <c r="N621" s="252"/>
      <c r="O621" s="252"/>
    </row>
    <row r="622" spans="1:15" ht="35.1" customHeight="1" thickBot="1" x14ac:dyDescent="0.25">
      <c r="A622" s="255"/>
      <c r="D622" s="587"/>
      <c r="E622" s="588"/>
      <c r="F622" s="588"/>
      <c r="G622" s="588"/>
      <c r="H622" s="588"/>
      <c r="I622" s="588"/>
      <c r="J622" s="588"/>
      <c r="K622" s="588"/>
      <c r="L622" s="588"/>
      <c r="M622" s="589"/>
      <c r="N622" s="252"/>
      <c r="O622" s="252"/>
    </row>
    <row r="623" spans="1:15" ht="9.9499999999999993" customHeight="1" thickTop="1" x14ac:dyDescent="0.2">
      <c r="A623" s="252"/>
      <c r="B623" s="252"/>
      <c r="C623" s="252"/>
      <c r="D623" s="252"/>
      <c r="E623" s="252"/>
      <c r="F623" s="252"/>
      <c r="G623" s="252"/>
      <c r="H623" s="252"/>
      <c r="I623" s="252"/>
      <c r="J623" s="252"/>
      <c r="K623" s="252"/>
      <c r="L623" s="252"/>
      <c r="M623" s="252"/>
      <c r="N623" s="252"/>
      <c r="O623" s="252"/>
    </row>
    <row r="624" spans="1:15" ht="9.9499999999999993" customHeight="1" x14ac:dyDescent="0.2">
      <c r="A624" s="252"/>
      <c r="B624" s="252"/>
      <c r="C624" s="252"/>
      <c r="D624" s="252"/>
      <c r="E624" s="252"/>
      <c r="F624" s="252"/>
      <c r="G624" s="252"/>
      <c r="H624" s="252"/>
      <c r="I624" s="252"/>
      <c r="J624" s="252"/>
      <c r="K624" s="252"/>
      <c r="L624" s="252"/>
      <c r="M624" s="252"/>
      <c r="N624" s="252"/>
      <c r="O624" s="252"/>
    </row>
    <row r="625" spans="1:15" ht="15.95" customHeight="1" x14ac:dyDescent="0.2">
      <c r="A625" s="624" t="s">
        <v>322</v>
      </c>
      <c r="B625" s="624"/>
      <c r="C625" s="624"/>
      <c r="D625" s="624"/>
      <c r="E625" s="624"/>
      <c r="F625" s="624"/>
      <c r="G625" s="624"/>
      <c r="H625" s="624"/>
      <c r="I625" s="624"/>
      <c r="J625" s="624"/>
      <c r="K625" s="624"/>
      <c r="L625" s="624"/>
      <c r="M625" s="624"/>
      <c r="N625" s="624"/>
      <c r="O625" s="252"/>
    </row>
    <row r="626" spans="1:15" s="239" customFormat="1" ht="15.95" customHeight="1" thickBot="1" x14ac:dyDescent="0.25">
      <c r="A626" s="426"/>
      <c r="B626" s="426"/>
      <c r="C626" s="426"/>
      <c r="D626" s="426"/>
      <c r="E626" s="426"/>
      <c r="F626" s="426"/>
      <c r="G626" s="426"/>
      <c r="H626" s="426"/>
      <c r="I626" s="426"/>
      <c r="J626" s="426"/>
      <c r="K626" s="426"/>
      <c r="L626" s="426"/>
      <c r="M626" s="426"/>
      <c r="N626" s="426"/>
      <c r="O626" s="405"/>
    </row>
    <row r="627" spans="1:15" s="239" customFormat="1" ht="15.95" customHeight="1" thickTop="1" thickBot="1" x14ac:dyDescent="0.25">
      <c r="A627" s="427" t="s">
        <v>323</v>
      </c>
      <c r="B627" s="426"/>
      <c r="C627" s="426"/>
      <c r="D627" s="426"/>
      <c r="E627" s="426"/>
      <c r="F627" s="426"/>
      <c r="G627" s="193"/>
      <c r="H627" s="426"/>
      <c r="I627" s="426"/>
      <c r="J627" s="426"/>
      <c r="K627" s="426"/>
      <c r="L627" s="426"/>
      <c r="M627" s="426"/>
      <c r="N627" s="426"/>
      <c r="O627" s="405"/>
    </row>
    <row r="628" spans="1:15" ht="9.9499999999999993" customHeight="1" thickTop="1" thickBot="1" x14ac:dyDescent="0.25">
      <c r="A628" s="239"/>
      <c r="B628" s="405"/>
      <c r="C628" s="252"/>
      <c r="D628" s="252"/>
      <c r="E628" s="252"/>
      <c r="F628" s="252"/>
      <c r="G628" s="252"/>
      <c r="H628" s="252"/>
      <c r="I628" s="252"/>
      <c r="J628" s="252"/>
      <c r="K628" s="252"/>
      <c r="L628" s="252"/>
      <c r="M628" s="252"/>
      <c r="N628" s="252"/>
      <c r="O628" s="252"/>
    </row>
    <row r="629" spans="1:15" ht="30" customHeight="1" thickTop="1" x14ac:dyDescent="0.2">
      <c r="A629" s="427" t="s">
        <v>324</v>
      </c>
      <c r="B629" s="405"/>
      <c r="C629" s="252"/>
      <c r="D629" s="762"/>
      <c r="E629" s="763"/>
      <c r="F629" s="763"/>
      <c r="G629" s="763"/>
      <c r="H629" s="763"/>
      <c r="I629" s="763"/>
      <c r="J629" s="763"/>
      <c r="K629" s="763"/>
      <c r="L629" s="763"/>
      <c r="M629" s="764"/>
      <c r="N629" s="252"/>
      <c r="O629" s="252"/>
    </row>
    <row r="630" spans="1:15" ht="30" customHeight="1" x14ac:dyDescent="0.2">
      <c r="A630" s="252"/>
      <c r="B630" s="252"/>
      <c r="C630" s="252"/>
      <c r="D630" s="765"/>
      <c r="E630" s="766"/>
      <c r="F630" s="766"/>
      <c r="G630" s="766"/>
      <c r="H630" s="766"/>
      <c r="I630" s="766"/>
      <c r="J630" s="766"/>
      <c r="K630" s="766"/>
      <c r="L630" s="766"/>
      <c r="M630" s="767"/>
      <c r="N630" s="252"/>
      <c r="O630" s="252"/>
    </row>
    <row r="631" spans="1:15" ht="30" customHeight="1" thickBot="1" x14ac:dyDescent="0.25">
      <c r="A631" s="252"/>
      <c r="B631" s="252"/>
      <c r="C631" s="252"/>
      <c r="D631" s="768"/>
      <c r="E631" s="769"/>
      <c r="F631" s="769"/>
      <c r="G631" s="769"/>
      <c r="H631" s="769"/>
      <c r="I631" s="769"/>
      <c r="J631" s="769"/>
      <c r="K631" s="769"/>
      <c r="L631" s="769"/>
      <c r="M631" s="770"/>
      <c r="N631" s="252"/>
      <c r="O631" s="252"/>
    </row>
    <row r="632" spans="1:15" ht="9.9499999999999993" customHeight="1" thickTop="1" x14ac:dyDescent="0.2">
      <c r="A632" s="252"/>
      <c r="B632" s="252"/>
      <c r="C632" s="252"/>
      <c r="D632" s="252"/>
      <c r="E632" s="252"/>
      <c r="F632" s="252"/>
      <c r="G632" s="252"/>
      <c r="H632" s="252"/>
      <c r="I632" s="252"/>
      <c r="J632" s="252"/>
      <c r="K632" s="252"/>
      <c r="L632" s="252"/>
      <c r="M632" s="252"/>
      <c r="N632" s="252"/>
      <c r="O632" s="252"/>
    </row>
    <row r="633" spans="1:15" ht="9.9499999999999993" customHeight="1" x14ac:dyDescent="0.2">
      <c r="A633" s="252"/>
      <c r="B633" s="252"/>
      <c r="C633" s="252"/>
      <c r="D633" s="252"/>
      <c r="E633" s="252"/>
      <c r="F633" s="252"/>
      <c r="G633" s="252"/>
      <c r="H633" s="252"/>
      <c r="I633" s="252"/>
      <c r="J633" s="252"/>
      <c r="K633" s="252"/>
      <c r="L633" s="252"/>
      <c r="M633" s="252"/>
      <c r="N633" s="252"/>
      <c r="O633" s="252"/>
    </row>
    <row r="634" spans="1:15" ht="15.95" customHeight="1" x14ac:dyDescent="0.2">
      <c r="A634" s="624" t="s">
        <v>250</v>
      </c>
      <c r="B634" s="624"/>
      <c r="C634" s="624"/>
      <c r="D634" s="624"/>
      <c r="E634" s="624"/>
      <c r="F634" s="624"/>
      <c r="G634" s="624"/>
      <c r="H634" s="624"/>
      <c r="I634" s="624"/>
      <c r="J634" s="624"/>
      <c r="K634" s="624"/>
      <c r="L634" s="624"/>
      <c r="M634" s="624"/>
      <c r="N634" s="624"/>
      <c r="O634" s="252"/>
    </row>
    <row r="635" spans="1:15" ht="9.9499999999999993" customHeight="1" thickBot="1" x14ac:dyDescent="0.25">
      <c r="A635" s="252"/>
      <c r="B635" s="252"/>
      <c r="C635" s="252"/>
      <c r="D635" s="252"/>
      <c r="E635" s="252"/>
      <c r="F635" s="252"/>
      <c r="G635" s="252"/>
      <c r="H635" s="252"/>
      <c r="I635" s="252"/>
      <c r="J635" s="252"/>
      <c r="K635" s="252"/>
      <c r="L635" s="252"/>
      <c r="M635" s="252"/>
      <c r="N635" s="252"/>
      <c r="O635" s="252"/>
    </row>
    <row r="636" spans="1:15" ht="25.5" customHeight="1" thickTop="1" thickBot="1" x14ac:dyDescent="0.25">
      <c r="A636" s="322" t="s">
        <v>302</v>
      </c>
      <c r="B636" s="252"/>
      <c r="C636" s="252"/>
      <c r="D636" s="252"/>
      <c r="E636" s="252"/>
      <c r="F636" s="252"/>
      <c r="H636" s="193"/>
      <c r="I636" s="252"/>
      <c r="J636" s="252"/>
      <c r="K636" s="252"/>
      <c r="L636" s="252"/>
      <c r="M636" s="252"/>
      <c r="N636" s="252"/>
      <c r="O636" s="252"/>
    </row>
    <row r="637" spans="1:15" ht="9.9499999999999993" customHeight="1" thickTop="1" thickBot="1" x14ac:dyDescent="0.25">
      <c r="B637" s="252"/>
      <c r="C637" s="252"/>
      <c r="D637" s="252"/>
      <c r="E637" s="252"/>
      <c r="F637" s="252"/>
      <c r="G637" s="252"/>
      <c r="H637" s="252"/>
      <c r="I637" s="252"/>
      <c r="J637" s="252"/>
      <c r="K637" s="252"/>
      <c r="L637" s="252"/>
      <c r="M637" s="252"/>
      <c r="N637" s="252"/>
      <c r="O637" s="252"/>
    </row>
    <row r="638" spans="1:15" ht="30" customHeight="1" thickTop="1" x14ac:dyDescent="0.2">
      <c r="A638" s="322" t="s">
        <v>251</v>
      </c>
      <c r="B638" s="252"/>
      <c r="C638" s="252"/>
      <c r="D638" s="762"/>
      <c r="E638" s="763"/>
      <c r="F638" s="763"/>
      <c r="G638" s="763"/>
      <c r="H638" s="763"/>
      <c r="I638" s="763"/>
      <c r="J638" s="763"/>
      <c r="K638" s="763"/>
      <c r="L638" s="763"/>
      <c r="M638" s="764"/>
      <c r="N638" s="252"/>
      <c r="O638" s="252"/>
    </row>
    <row r="639" spans="1:15" ht="30" customHeight="1" x14ac:dyDescent="0.2">
      <c r="B639" s="252"/>
      <c r="C639" s="252"/>
      <c r="D639" s="765"/>
      <c r="E639" s="766"/>
      <c r="F639" s="766"/>
      <c r="G639" s="766"/>
      <c r="H639" s="766"/>
      <c r="I639" s="766"/>
      <c r="J639" s="766"/>
      <c r="K639" s="766"/>
      <c r="L639" s="766"/>
      <c r="M639" s="767"/>
      <c r="N639" s="252"/>
      <c r="O639" s="252"/>
    </row>
    <row r="640" spans="1:15" ht="30" customHeight="1" thickBot="1" x14ac:dyDescent="0.25">
      <c r="B640" s="252"/>
      <c r="C640" s="252"/>
      <c r="D640" s="768"/>
      <c r="E640" s="769"/>
      <c r="F640" s="769"/>
      <c r="G640" s="769"/>
      <c r="H640" s="769"/>
      <c r="I640" s="769"/>
      <c r="J640" s="769"/>
      <c r="K640" s="769"/>
      <c r="L640" s="769"/>
      <c r="M640" s="770"/>
      <c r="N640" s="252"/>
      <c r="O640" s="252"/>
    </row>
    <row r="641" spans="1:15" ht="9.9499999999999993" customHeight="1" thickTop="1" thickBot="1" x14ac:dyDescent="0.25">
      <c r="B641" s="252"/>
      <c r="C641" s="252"/>
      <c r="D641" s="252"/>
      <c r="E641" s="252"/>
      <c r="F641" s="252"/>
      <c r="G641" s="252"/>
      <c r="H641" s="252"/>
      <c r="I641" s="252"/>
      <c r="J641" s="252"/>
      <c r="K641" s="252"/>
      <c r="L641" s="252"/>
      <c r="M641" s="252"/>
      <c r="N641" s="252"/>
      <c r="O641" s="252"/>
    </row>
    <row r="642" spans="1:15" ht="18.75" customHeight="1" thickTop="1" x14ac:dyDescent="0.2">
      <c r="A642" s="244" t="s">
        <v>252</v>
      </c>
      <c r="B642" s="252"/>
      <c r="C642" s="252"/>
      <c r="D642" s="252"/>
      <c r="E642" s="762"/>
      <c r="F642" s="763"/>
      <c r="G642" s="763"/>
      <c r="H642" s="763"/>
      <c r="I642" s="763"/>
      <c r="J642" s="763"/>
      <c r="K642" s="763"/>
      <c r="L642" s="763"/>
      <c r="M642" s="764"/>
      <c r="N642" s="252"/>
      <c r="O642" s="252"/>
    </row>
    <row r="643" spans="1:15" ht="9.9499999999999993" customHeight="1" x14ac:dyDescent="0.2">
      <c r="A643" s="252"/>
      <c r="B643" s="252"/>
      <c r="C643" s="252"/>
      <c r="D643" s="252"/>
      <c r="E643" s="765"/>
      <c r="F643" s="766"/>
      <c r="G643" s="766"/>
      <c r="H643" s="766"/>
      <c r="I643" s="766"/>
      <c r="J643" s="766"/>
      <c r="K643" s="766"/>
      <c r="L643" s="766"/>
      <c r="M643" s="767"/>
      <c r="N643" s="252"/>
      <c r="O643" s="252"/>
    </row>
    <row r="644" spans="1:15" ht="9.9499999999999993" customHeight="1" thickBot="1" x14ac:dyDescent="0.25">
      <c r="A644" s="252"/>
      <c r="B644" s="252"/>
      <c r="C644" s="252"/>
      <c r="D644" s="252"/>
      <c r="E644" s="768"/>
      <c r="F644" s="769"/>
      <c r="G644" s="769"/>
      <c r="H644" s="769"/>
      <c r="I644" s="769"/>
      <c r="J644" s="769"/>
      <c r="K644" s="769"/>
      <c r="L644" s="769"/>
      <c r="M644" s="770"/>
      <c r="N644" s="252"/>
      <c r="O644" s="252"/>
    </row>
    <row r="645" spans="1:15" ht="9.9499999999999993" customHeight="1" thickTop="1" x14ac:dyDescent="0.2">
      <c r="A645" s="252"/>
      <c r="B645" s="252"/>
      <c r="C645" s="252"/>
      <c r="D645" s="252"/>
      <c r="E645" s="252"/>
      <c r="F645" s="252"/>
      <c r="G645" s="252"/>
      <c r="H645" s="252"/>
      <c r="I645" s="252"/>
      <c r="J645" s="252"/>
      <c r="K645" s="252"/>
      <c r="L645" s="252"/>
      <c r="M645" s="252"/>
      <c r="N645" s="252"/>
      <c r="O645" s="252"/>
    </row>
    <row r="646" spans="1:15" ht="14.25" x14ac:dyDescent="0.2">
      <c r="A646" s="252"/>
      <c r="B646" s="252"/>
      <c r="C646" s="252"/>
      <c r="D646" s="252"/>
      <c r="E646" s="252"/>
      <c r="F646" s="252"/>
      <c r="G646" s="252"/>
      <c r="H646" s="252"/>
      <c r="I646" s="252"/>
      <c r="J646" s="252"/>
      <c r="K646" s="252"/>
      <c r="L646" s="252"/>
      <c r="M646" s="252"/>
      <c r="N646" s="252"/>
      <c r="O646" s="252"/>
    </row>
    <row r="647" spans="1:15" ht="15.75" x14ac:dyDescent="0.2">
      <c r="A647" s="624" t="s">
        <v>327</v>
      </c>
      <c r="B647" s="624"/>
      <c r="C647" s="624"/>
      <c r="D647" s="624"/>
      <c r="E647" s="624"/>
      <c r="F647" s="624"/>
      <c r="G647" s="624"/>
      <c r="H647" s="624"/>
      <c r="I647" s="624"/>
      <c r="J647" s="624"/>
      <c r="K647" s="624"/>
      <c r="L647" s="624"/>
      <c r="M647" s="624"/>
      <c r="N647" s="624"/>
      <c r="O647" s="252"/>
    </row>
    <row r="648" spans="1:15" ht="14.25" x14ac:dyDescent="0.2">
      <c r="A648" s="328"/>
      <c r="B648" s="328"/>
      <c r="C648" s="328"/>
      <c r="D648" s="328"/>
      <c r="E648" s="328"/>
      <c r="F648" s="328"/>
      <c r="G648" s="328"/>
      <c r="H648" s="328"/>
      <c r="I648" s="328"/>
      <c r="J648" s="328"/>
      <c r="K648" s="328"/>
      <c r="L648" s="328"/>
      <c r="M648" s="328"/>
      <c r="N648" s="328"/>
      <c r="O648" s="252"/>
    </row>
    <row r="649" spans="1:15" ht="14.25" hidden="1" x14ac:dyDescent="0.2">
      <c r="A649" s="428" t="s">
        <v>325</v>
      </c>
      <c r="B649" s="328"/>
      <c r="C649" s="328"/>
      <c r="D649" s="328"/>
      <c r="E649" s="328"/>
      <c r="F649" s="328"/>
      <c r="G649" s="328"/>
      <c r="H649" s="328"/>
      <c r="I649" s="328"/>
      <c r="J649" s="328"/>
      <c r="K649" s="328"/>
      <c r="L649" s="328"/>
      <c r="M649" s="328"/>
      <c r="N649" s="328"/>
      <c r="O649" s="252"/>
    </row>
    <row r="650" spans="1:15" ht="14.25" hidden="1" x14ac:dyDescent="0.2">
      <c r="A650" s="405"/>
      <c r="B650" s="405"/>
      <c r="C650" s="405"/>
      <c r="D650" s="405"/>
      <c r="E650" s="405"/>
      <c r="F650" s="405"/>
      <c r="G650" s="405"/>
      <c r="H650" s="405"/>
      <c r="I650" s="405"/>
      <c r="J650" s="405"/>
      <c r="K650" s="405"/>
      <c r="L650" s="405"/>
      <c r="M650" s="405"/>
      <c r="N650" s="405"/>
      <c r="O650" s="252"/>
    </row>
    <row r="651" spans="1:15" ht="34.5" hidden="1" customHeight="1" thickBot="1" x14ac:dyDescent="0.25">
      <c r="A651" s="239"/>
      <c r="B651" s="749" t="s">
        <v>313</v>
      </c>
      <c r="C651" s="750"/>
      <c r="D651" s="648" t="s">
        <v>233</v>
      </c>
      <c r="E651" s="751"/>
      <c r="F651" s="749" t="s">
        <v>318</v>
      </c>
      <c r="G651" s="752"/>
      <c r="H651" s="751" t="s">
        <v>262</v>
      </c>
      <c r="I651" s="751"/>
      <c r="J651" s="840" t="s">
        <v>232</v>
      </c>
      <c r="K651" s="841"/>
      <c r="L651" s="841"/>
      <c r="M651" s="842"/>
    </row>
    <row r="652" spans="1:15" ht="30" hidden="1" customHeight="1" thickTop="1" thickBot="1" x14ac:dyDescent="0.25">
      <c r="A652" s="239"/>
      <c r="B652" s="746" t="e">
        <f>IF('Fiche 3-1'!#REF!&lt;&gt;"",'Fiche 3-1'!#REF!,"")</f>
        <v>#REF!</v>
      </c>
      <c r="C652" s="746"/>
      <c r="D652" s="746" t="e">
        <f>IF('Fiche 3-1'!#REF!&lt;&gt;"",'Fiche 3-1'!#REF!,"")</f>
        <v>#REF!</v>
      </c>
      <c r="E652" s="746"/>
      <c r="F652" s="746" t="e">
        <f>IF('Fiche 3-1'!#REF!&lt;&gt;"",'Fiche 3-1'!#REF!,"")</f>
        <v>#REF!</v>
      </c>
      <c r="G652" s="746"/>
      <c r="H652" s="747"/>
      <c r="I652" s="748"/>
      <c r="J652" s="831"/>
      <c r="K652" s="832"/>
      <c r="L652" s="832"/>
      <c r="M652" s="833"/>
    </row>
    <row r="653" spans="1:15" ht="30" hidden="1" customHeight="1" thickTop="1" thickBot="1" x14ac:dyDescent="0.25">
      <c r="A653" s="239"/>
      <c r="B653" s="746" t="e">
        <f>IF('Fiche 3-1'!#REF!&lt;&gt;"",'Fiche 3-1'!#REF!,"")</f>
        <v>#REF!</v>
      </c>
      <c r="C653" s="746"/>
      <c r="D653" s="746" t="e">
        <f>IF('Fiche 3-1'!#REF!&lt;&gt;"",'Fiche 3-1'!#REF!,"")</f>
        <v>#REF!</v>
      </c>
      <c r="E653" s="746"/>
      <c r="F653" s="746" t="e">
        <f>IF('Fiche 3-1'!#REF!&lt;&gt;"",'Fiche 3-1'!#REF!,"")</f>
        <v>#REF!</v>
      </c>
      <c r="G653" s="746"/>
      <c r="H653" s="747"/>
      <c r="I653" s="748"/>
      <c r="J653" s="831"/>
      <c r="K653" s="832"/>
      <c r="L653" s="832"/>
      <c r="M653" s="833"/>
    </row>
    <row r="654" spans="1:15" ht="30" hidden="1" customHeight="1" thickTop="1" thickBot="1" x14ac:dyDescent="0.25">
      <c r="A654" s="239"/>
      <c r="B654" s="746" t="e">
        <f>IF('Fiche 3-1'!#REF!&lt;&gt;"",'Fiche 3-1'!#REF!,"")</f>
        <v>#REF!</v>
      </c>
      <c r="C654" s="746"/>
      <c r="D654" s="746" t="e">
        <f>IF('Fiche 3-1'!#REF!&lt;&gt;"",'Fiche 3-1'!#REF!,"")</f>
        <v>#REF!</v>
      </c>
      <c r="E654" s="746"/>
      <c r="F654" s="746" t="e">
        <f>IF('Fiche 3-1'!#REF!&lt;&gt;"",'Fiche 3-1'!#REF!,"")</f>
        <v>#REF!</v>
      </c>
      <c r="G654" s="746"/>
      <c r="H654" s="747"/>
      <c r="I654" s="748"/>
      <c r="J654" s="831"/>
      <c r="K654" s="832"/>
      <c r="L654" s="832"/>
      <c r="M654" s="833"/>
    </row>
    <row r="655" spans="1:15" ht="30" hidden="1" customHeight="1" thickTop="1" thickBot="1" x14ac:dyDescent="0.25">
      <c r="A655" s="239"/>
      <c r="B655" s="746" t="e">
        <f>IF('Fiche 3-1'!#REF!&lt;&gt;"",'Fiche 3-1'!#REF!,"")</f>
        <v>#REF!</v>
      </c>
      <c r="C655" s="746"/>
      <c r="D655" s="746" t="e">
        <f>IF('Fiche 3-1'!#REF!&lt;&gt;"",'Fiche 3-1'!#REF!,"")</f>
        <v>#REF!</v>
      </c>
      <c r="E655" s="746"/>
      <c r="F655" s="746" t="e">
        <f>IF('Fiche 3-1'!#REF!&lt;&gt;"",'Fiche 3-1'!#REF!,"")</f>
        <v>#REF!</v>
      </c>
      <c r="G655" s="746"/>
      <c r="H655" s="747"/>
      <c r="I655" s="748"/>
      <c r="J655" s="831"/>
      <c r="K655" s="832"/>
      <c r="L655" s="832"/>
      <c r="M655" s="833"/>
    </row>
    <row r="656" spans="1:15" ht="30" hidden="1" customHeight="1" thickTop="1" thickBot="1" x14ac:dyDescent="0.25">
      <c r="A656" s="239"/>
      <c r="B656" s="746" t="e">
        <f>IF('Fiche 3-1'!#REF!&lt;&gt;"",'Fiche 3-1'!#REF!,"")</f>
        <v>#REF!</v>
      </c>
      <c r="C656" s="746"/>
      <c r="D656" s="746" t="e">
        <f>IF('Fiche 3-1'!#REF!&lt;&gt;"",'Fiche 3-1'!#REF!,"")</f>
        <v>#REF!</v>
      </c>
      <c r="E656" s="746"/>
      <c r="F656" s="746" t="e">
        <f>IF('Fiche 3-1'!#REF!&lt;&gt;"",'Fiche 3-1'!#REF!,"")</f>
        <v>#REF!</v>
      </c>
      <c r="G656" s="746"/>
      <c r="H656" s="747"/>
      <c r="I656" s="748"/>
      <c r="J656" s="831"/>
      <c r="K656" s="832"/>
      <c r="L656" s="832"/>
      <c r="M656" s="833"/>
    </row>
    <row r="657" spans="1:15" x14ac:dyDescent="0.2">
      <c r="A657" s="239"/>
      <c r="B657" s="239"/>
      <c r="C657" s="239"/>
      <c r="D657" s="239"/>
      <c r="E657" s="239"/>
      <c r="F657" s="239"/>
      <c r="G657" s="239"/>
      <c r="H657" s="239"/>
      <c r="I657" s="239"/>
      <c r="J657" s="239"/>
      <c r="K657" s="239"/>
      <c r="L657" s="239"/>
      <c r="M657" s="239"/>
      <c r="N657" s="239"/>
    </row>
    <row r="658" spans="1:15" x14ac:dyDescent="0.2">
      <c r="A658" s="429"/>
      <c r="B658" s="239"/>
      <c r="C658" s="239"/>
      <c r="D658" s="239"/>
      <c r="E658" s="239"/>
      <c r="F658" s="239"/>
      <c r="G658" s="239"/>
      <c r="H658" s="239"/>
      <c r="I658" s="239"/>
      <c r="J658" s="239"/>
      <c r="K658" s="239"/>
      <c r="L658" s="239"/>
      <c r="M658" s="239"/>
      <c r="N658" s="239"/>
    </row>
    <row r="659" spans="1:15" x14ac:dyDescent="0.2">
      <c r="A659" s="403" t="s">
        <v>330</v>
      </c>
      <c r="B659" s="239"/>
      <c r="C659" s="239"/>
      <c r="D659" s="239"/>
      <c r="E659" s="239"/>
      <c r="F659" s="239"/>
      <c r="G659" s="239"/>
      <c r="H659" s="239"/>
      <c r="I659" s="239"/>
      <c r="J659" s="239"/>
      <c r="K659" s="239"/>
      <c r="L659" s="239"/>
      <c r="M659" s="239"/>
      <c r="N659" s="239"/>
    </row>
    <row r="660" spans="1:15" x14ac:dyDescent="0.2">
      <c r="B660" s="239"/>
      <c r="C660" s="239"/>
      <c r="D660" s="239"/>
      <c r="E660" s="239"/>
      <c r="F660" s="239"/>
      <c r="G660" s="239"/>
      <c r="H660" s="239"/>
      <c r="I660" s="239"/>
      <c r="J660" s="239"/>
      <c r="K660" s="239"/>
      <c r="L660" s="239"/>
      <c r="M660" s="239"/>
      <c r="N660" s="239"/>
    </row>
    <row r="661" spans="1:15" ht="32.25" customHeight="1" thickBot="1" x14ac:dyDescent="0.25">
      <c r="A661" s="239"/>
      <c r="B661" s="751" t="s">
        <v>328</v>
      </c>
      <c r="C661" s="751"/>
      <c r="D661" s="751"/>
      <c r="E661" s="751"/>
      <c r="F661" s="751"/>
      <c r="G661" s="811" t="s">
        <v>329</v>
      </c>
      <c r="H661" s="811"/>
      <c r="I661" s="811"/>
      <c r="J661" s="811"/>
      <c r="K661" s="811"/>
      <c r="L661" s="239"/>
      <c r="M661" s="239"/>
      <c r="N661" s="239"/>
    </row>
    <row r="662" spans="1:15" ht="112.5" customHeight="1" thickTop="1" thickBot="1" x14ac:dyDescent="0.25">
      <c r="A662" s="239"/>
      <c r="B662" s="753"/>
      <c r="C662" s="754"/>
      <c r="D662" s="754"/>
      <c r="E662" s="754"/>
      <c r="F662" s="755"/>
      <c r="G662" s="753"/>
      <c r="H662" s="754"/>
      <c r="I662" s="754"/>
      <c r="J662" s="754"/>
      <c r="K662" s="755"/>
      <c r="L662" s="239"/>
      <c r="M662" s="239"/>
      <c r="N662" s="239"/>
    </row>
    <row r="663" spans="1:15" ht="13.5" thickTop="1" x14ac:dyDescent="0.2">
      <c r="A663" s="239"/>
      <c r="B663" s="239"/>
      <c r="C663" s="239"/>
      <c r="D663" s="239"/>
      <c r="E663" s="239"/>
      <c r="F663" s="239"/>
      <c r="G663" s="239"/>
      <c r="H663" s="239"/>
      <c r="I663" s="239"/>
      <c r="J663" s="239"/>
      <c r="K663" s="239"/>
      <c r="L663" s="239"/>
      <c r="M663" s="239"/>
      <c r="N663" s="239"/>
    </row>
    <row r="664" spans="1:15" ht="14.25" x14ac:dyDescent="0.2">
      <c r="A664" s="252"/>
      <c r="B664" s="252"/>
      <c r="C664" s="252"/>
      <c r="D664" s="252"/>
      <c r="E664" s="252"/>
      <c r="F664" s="252"/>
      <c r="G664" s="252"/>
      <c r="H664" s="252"/>
      <c r="I664" s="252"/>
      <c r="J664" s="252"/>
      <c r="K664" s="252"/>
      <c r="L664" s="252"/>
      <c r="M664" s="252"/>
      <c r="N664" s="252"/>
      <c r="O664" s="252"/>
    </row>
    <row r="665" spans="1:15" ht="15.75" x14ac:dyDescent="0.2">
      <c r="A665" s="624" t="s">
        <v>102</v>
      </c>
      <c r="B665" s="624"/>
      <c r="C665" s="624"/>
      <c r="D665" s="624"/>
      <c r="E665" s="624"/>
      <c r="F665" s="624"/>
      <c r="G665" s="624"/>
      <c r="H665" s="624"/>
      <c r="I665" s="624"/>
      <c r="J665" s="624"/>
      <c r="K665" s="624"/>
      <c r="L665" s="624"/>
      <c r="M665" s="624"/>
      <c r="N665" s="624"/>
    </row>
    <row r="666" spans="1:15" ht="13.5" thickBot="1" x14ac:dyDescent="0.25"/>
    <row r="667" spans="1:15" ht="50.1" customHeight="1" thickTop="1" x14ac:dyDescent="0.2">
      <c r="A667" s="581"/>
      <c r="B667" s="582"/>
      <c r="C667" s="582"/>
      <c r="D667" s="582"/>
      <c r="E667" s="582"/>
      <c r="F667" s="582"/>
      <c r="G667" s="582"/>
      <c r="H667" s="582"/>
      <c r="I667" s="582"/>
      <c r="J667" s="582"/>
      <c r="K667" s="582"/>
      <c r="L667" s="582"/>
      <c r="M667" s="582"/>
      <c r="N667" s="583"/>
    </row>
    <row r="668" spans="1:15" ht="50.1" customHeight="1" x14ac:dyDescent="0.2">
      <c r="A668" s="584"/>
      <c r="B668" s="585"/>
      <c r="C668" s="585"/>
      <c r="D668" s="585"/>
      <c r="E668" s="585"/>
      <c r="F668" s="585"/>
      <c r="G668" s="585"/>
      <c r="H668" s="585"/>
      <c r="I668" s="585"/>
      <c r="J668" s="585"/>
      <c r="K668" s="585"/>
      <c r="L668" s="585"/>
      <c r="M668" s="585"/>
      <c r="N668" s="586"/>
    </row>
    <row r="669" spans="1:15" ht="50.1" customHeight="1" thickBot="1" x14ac:dyDescent="0.25">
      <c r="A669" s="587"/>
      <c r="B669" s="588"/>
      <c r="C669" s="588"/>
      <c r="D669" s="588"/>
      <c r="E669" s="588"/>
      <c r="F669" s="588"/>
      <c r="G669" s="588"/>
      <c r="H669" s="588"/>
      <c r="I669" s="588"/>
      <c r="J669" s="588"/>
      <c r="K669" s="588"/>
      <c r="L669" s="588"/>
      <c r="M669" s="588"/>
      <c r="N669" s="589"/>
    </row>
    <row r="670" spans="1:15" ht="13.5" thickTop="1" x14ac:dyDescent="0.2"/>
  </sheetData>
  <sheetProtection password="B847" sheet="1" objects="1" scenarios="1" formatColumns="0" formatRows="0"/>
  <mergeCells count="328">
    <mergeCell ref="B662:F662"/>
    <mergeCell ref="G662:K662"/>
    <mergeCell ref="A665:N665"/>
    <mergeCell ref="A667:N669"/>
    <mergeCell ref="B656:C656"/>
    <mergeCell ref="D656:E656"/>
    <mergeCell ref="F656:G656"/>
    <mergeCell ref="H656:I656"/>
    <mergeCell ref="J656:M656"/>
    <mergeCell ref="B661:F661"/>
    <mergeCell ref="G661:K661"/>
    <mergeCell ref="B654:C654"/>
    <mergeCell ref="D654:E654"/>
    <mergeCell ref="F654:G654"/>
    <mergeCell ref="H654:I654"/>
    <mergeCell ref="J654:M654"/>
    <mergeCell ref="B655:C655"/>
    <mergeCell ref="D655:E655"/>
    <mergeCell ref="F655:G655"/>
    <mergeCell ref="H655:I655"/>
    <mergeCell ref="J655:M655"/>
    <mergeCell ref="B652:C652"/>
    <mergeCell ref="D652:E652"/>
    <mergeCell ref="F652:G652"/>
    <mergeCell ref="H652:I652"/>
    <mergeCell ref="J652:M652"/>
    <mergeCell ref="B653:C653"/>
    <mergeCell ref="D653:E653"/>
    <mergeCell ref="F653:G653"/>
    <mergeCell ref="H653:I653"/>
    <mergeCell ref="J653:M653"/>
    <mergeCell ref="A647:N647"/>
    <mergeCell ref="B651:C651"/>
    <mergeCell ref="D651:E651"/>
    <mergeCell ref="F651:G651"/>
    <mergeCell ref="H651:I651"/>
    <mergeCell ref="J651:M651"/>
    <mergeCell ref="D617:M622"/>
    <mergeCell ref="A625:N625"/>
    <mergeCell ref="D629:M631"/>
    <mergeCell ref="A634:N634"/>
    <mergeCell ref="D638:M640"/>
    <mergeCell ref="E642:M644"/>
    <mergeCell ref="A611:B611"/>
    <mergeCell ref="C611:D611"/>
    <mergeCell ref="E611:F611"/>
    <mergeCell ref="G611:H611"/>
    <mergeCell ref="J611:M611"/>
    <mergeCell ref="A612:B612"/>
    <mergeCell ref="C612:D612"/>
    <mergeCell ref="E612:F612"/>
    <mergeCell ref="G612:H612"/>
    <mergeCell ref="J612:M612"/>
    <mergeCell ref="A609:B609"/>
    <mergeCell ref="C609:D609"/>
    <mergeCell ref="E609:F609"/>
    <mergeCell ref="G609:H609"/>
    <mergeCell ref="J609:M609"/>
    <mergeCell ref="A610:B610"/>
    <mergeCell ref="C610:D610"/>
    <mergeCell ref="E610:F610"/>
    <mergeCell ref="G610:H610"/>
    <mergeCell ref="J610:M610"/>
    <mergeCell ref="A607:B607"/>
    <mergeCell ref="C607:D607"/>
    <mergeCell ref="E607:F607"/>
    <mergeCell ref="G607:H607"/>
    <mergeCell ref="J607:M607"/>
    <mergeCell ref="A608:B608"/>
    <mergeCell ref="C608:D608"/>
    <mergeCell ref="E608:F608"/>
    <mergeCell ref="G608:H608"/>
    <mergeCell ref="J608:M608"/>
    <mergeCell ref="E576:N578"/>
    <mergeCell ref="A581:N581"/>
    <mergeCell ref="D585:M590"/>
    <mergeCell ref="D594:M599"/>
    <mergeCell ref="A604:N604"/>
    <mergeCell ref="A606:B606"/>
    <mergeCell ref="C606:D606"/>
    <mergeCell ref="E606:F606"/>
    <mergeCell ref="G606:H606"/>
    <mergeCell ref="J606:M606"/>
    <mergeCell ref="B561:C561"/>
    <mergeCell ref="D561:E561"/>
    <mergeCell ref="F561:G561"/>
    <mergeCell ref="H561:I561"/>
    <mergeCell ref="J561:N561"/>
    <mergeCell ref="B574:J574"/>
    <mergeCell ref="B559:C559"/>
    <mergeCell ref="D559:E559"/>
    <mergeCell ref="F559:G559"/>
    <mergeCell ref="H559:I559"/>
    <mergeCell ref="J559:N559"/>
    <mergeCell ref="B560:C560"/>
    <mergeCell ref="D560:E560"/>
    <mergeCell ref="F560:G560"/>
    <mergeCell ref="H560:I560"/>
    <mergeCell ref="J560:N560"/>
    <mergeCell ref="B532:N534"/>
    <mergeCell ref="B537:N539"/>
    <mergeCell ref="L542:M542"/>
    <mergeCell ref="B552:N554"/>
    <mergeCell ref="D558:E558"/>
    <mergeCell ref="F558:G558"/>
    <mergeCell ref="H558:I558"/>
    <mergeCell ref="J558:N558"/>
    <mergeCell ref="E506:N508"/>
    <mergeCell ref="D512:M512"/>
    <mergeCell ref="B515:N515"/>
    <mergeCell ref="B520:D520"/>
    <mergeCell ref="B521:D521"/>
    <mergeCell ref="B525:N527"/>
    <mergeCell ref="B491:C491"/>
    <mergeCell ref="D491:E491"/>
    <mergeCell ref="F491:G491"/>
    <mergeCell ref="H491:I491"/>
    <mergeCell ref="J491:N491"/>
    <mergeCell ref="B504:J504"/>
    <mergeCell ref="B489:C489"/>
    <mergeCell ref="D489:E489"/>
    <mergeCell ref="F489:G489"/>
    <mergeCell ref="H489:I489"/>
    <mergeCell ref="J489:N489"/>
    <mergeCell ref="B490:C490"/>
    <mergeCell ref="D490:E490"/>
    <mergeCell ref="F490:G490"/>
    <mergeCell ref="H490:I490"/>
    <mergeCell ref="J490:N490"/>
    <mergeCell ref="B462:N464"/>
    <mergeCell ref="B467:N469"/>
    <mergeCell ref="L472:M472"/>
    <mergeCell ref="B482:N484"/>
    <mergeCell ref="D488:E488"/>
    <mergeCell ref="F488:G488"/>
    <mergeCell ref="H488:I488"/>
    <mergeCell ref="J488:N488"/>
    <mergeCell ref="E436:N438"/>
    <mergeCell ref="D442:M442"/>
    <mergeCell ref="B445:N445"/>
    <mergeCell ref="B450:D450"/>
    <mergeCell ref="B451:D451"/>
    <mergeCell ref="B455:N457"/>
    <mergeCell ref="B421:C421"/>
    <mergeCell ref="D421:E421"/>
    <mergeCell ref="F421:G421"/>
    <mergeCell ref="H421:I421"/>
    <mergeCell ref="J421:N421"/>
    <mergeCell ref="B434:J434"/>
    <mergeCell ref="B419:C419"/>
    <mergeCell ref="D419:E419"/>
    <mergeCell ref="F419:G419"/>
    <mergeCell ref="H419:I419"/>
    <mergeCell ref="J419:N419"/>
    <mergeCell ref="B420:C420"/>
    <mergeCell ref="D420:E420"/>
    <mergeCell ref="F420:G420"/>
    <mergeCell ref="H420:I420"/>
    <mergeCell ref="J420:N420"/>
    <mergeCell ref="B392:N394"/>
    <mergeCell ref="B397:N399"/>
    <mergeCell ref="L402:M402"/>
    <mergeCell ref="B412:N414"/>
    <mergeCell ref="D418:E418"/>
    <mergeCell ref="F418:G418"/>
    <mergeCell ref="H418:I418"/>
    <mergeCell ref="J418:N418"/>
    <mergeCell ref="E366:N368"/>
    <mergeCell ref="D372:M372"/>
    <mergeCell ref="B375:N375"/>
    <mergeCell ref="B380:D380"/>
    <mergeCell ref="B381:D381"/>
    <mergeCell ref="B385:N387"/>
    <mergeCell ref="B351:C351"/>
    <mergeCell ref="D351:E351"/>
    <mergeCell ref="F351:G351"/>
    <mergeCell ref="H351:I351"/>
    <mergeCell ref="J351:N351"/>
    <mergeCell ref="B364:J364"/>
    <mergeCell ref="B349:C349"/>
    <mergeCell ref="D349:E349"/>
    <mergeCell ref="F349:G349"/>
    <mergeCell ref="H349:I349"/>
    <mergeCell ref="J349:N349"/>
    <mergeCell ref="B350:C350"/>
    <mergeCell ref="D350:E350"/>
    <mergeCell ref="F350:G350"/>
    <mergeCell ref="H350:I350"/>
    <mergeCell ref="J350:N350"/>
    <mergeCell ref="B322:N324"/>
    <mergeCell ref="B327:N329"/>
    <mergeCell ref="L332:M332"/>
    <mergeCell ref="B342:N344"/>
    <mergeCell ref="D348:E348"/>
    <mergeCell ref="F348:G348"/>
    <mergeCell ref="H348:I348"/>
    <mergeCell ref="J348:N348"/>
    <mergeCell ref="E297:N299"/>
    <mergeCell ref="D303:M303"/>
    <mergeCell ref="B306:N306"/>
    <mergeCell ref="B310:D310"/>
    <mergeCell ref="B311:D311"/>
    <mergeCell ref="B315:N317"/>
    <mergeCell ref="B282:C282"/>
    <mergeCell ref="D282:E282"/>
    <mergeCell ref="F282:G282"/>
    <mergeCell ref="H282:I282"/>
    <mergeCell ref="J282:N282"/>
    <mergeCell ref="B295:J295"/>
    <mergeCell ref="B280:C280"/>
    <mergeCell ref="D280:E280"/>
    <mergeCell ref="F280:G280"/>
    <mergeCell ref="H280:I280"/>
    <mergeCell ref="J280:N280"/>
    <mergeCell ref="B281:C281"/>
    <mergeCell ref="D281:E281"/>
    <mergeCell ref="F281:G281"/>
    <mergeCell ref="H281:I281"/>
    <mergeCell ref="J281:N281"/>
    <mergeCell ref="B253:N255"/>
    <mergeCell ref="B258:N260"/>
    <mergeCell ref="L263:M263"/>
    <mergeCell ref="B273:N275"/>
    <mergeCell ref="D279:E279"/>
    <mergeCell ref="F279:G279"/>
    <mergeCell ref="H279:I279"/>
    <mergeCell ref="J279:N279"/>
    <mergeCell ref="E228:N230"/>
    <mergeCell ref="D234:M234"/>
    <mergeCell ref="B237:N237"/>
    <mergeCell ref="B241:D241"/>
    <mergeCell ref="B242:D242"/>
    <mergeCell ref="B246:N248"/>
    <mergeCell ref="B213:C213"/>
    <mergeCell ref="D213:E213"/>
    <mergeCell ref="F213:G213"/>
    <mergeCell ref="H213:I213"/>
    <mergeCell ref="J213:N213"/>
    <mergeCell ref="B226:J226"/>
    <mergeCell ref="B211:C211"/>
    <mergeCell ref="D211:E211"/>
    <mergeCell ref="F211:G211"/>
    <mergeCell ref="H211:I211"/>
    <mergeCell ref="J211:N211"/>
    <mergeCell ref="B212:C212"/>
    <mergeCell ref="D212:E212"/>
    <mergeCell ref="F212:G212"/>
    <mergeCell ref="H212:I212"/>
    <mergeCell ref="J212:N212"/>
    <mergeCell ref="B184:N186"/>
    <mergeCell ref="B189:N191"/>
    <mergeCell ref="L194:M194"/>
    <mergeCell ref="B204:N206"/>
    <mergeCell ref="D210:E210"/>
    <mergeCell ref="F210:G210"/>
    <mergeCell ref="H210:I210"/>
    <mergeCell ref="J210:N210"/>
    <mergeCell ref="E159:N161"/>
    <mergeCell ref="D165:M165"/>
    <mergeCell ref="B168:N168"/>
    <mergeCell ref="B172:D172"/>
    <mergeCell ref="B173:D173"/>
    <mergeCell ref="B177:N179"/>
    <mergeCell ref="B144:C144"/>
    <mergeCell ref="D144:E144"/>
    <mergeCell ref="F144:G144"/>
    <mergeCell ref="H144:I144"/>
    <mergeCell ref="J144:N144"/>
    <mergeCell ref="B157:J157"/>
    <mergeCell ref="B142:C142"/>
    <mergeCell ref="D142:E142"/>
    <mergeCell ref="F142:G142"/>
    <mergeCell ref="H142:I142"/>
    <mergeCell ref="J142:N142"/>
    <mergeCell ref="B143:C143"/>
    <mergeCell ref="D143:E143"/>
    <mergeCell ref="F143:G143"/>
    <mergeCell ref="H143:I143"/>
    <mergeCell ref="J143:N143"/>
    <mergeCell ref="B120:N122"/>
    <mergeCell ref="L125:M125"/>
    <mergeCell ref="B135:N137"/>
    <mergeCell ref="D141:E141"/>
    <mergeCell ref="F141:G141"/>
    <mergeCell ref="H141:I141"/>
    <mergeCell ref="J141:N141"/>
    <mergeCell ref="D96:M96"/>
    <mergeCell ref="B99:N99"/>
    <mergeCell ref="B103:D103"/>
    <mergeCell ref="B104:D104"/>
    <mergeCell ref="B108:N110"/>
    <mergeCell ref="B115:N117"/>
    <mergeCell ref="A84:B85"/>
    <mergeCell ref="C84:M86"/>
    <mergeCell ref="E88:M88"/>
    <mergeCell ref="E90:F90"/>
    <mergeCell ref="H90:I90"/>
    <mergeCell ref="A93:N93"/>
    <mergeCell ref="J66:O66"/>
    <mergeCell ref="K69:O69"/>
    <mergeCell ref="K72:O72"/>
    <mergeCell ref="A76:N76"/>
    <mergeCell ref="A78:B78"/>
    <mergeCell ref="C78:M80"/>
    <mergeCell ref="B41:M43"/>
    <mergeCell ref="B52:M53"/>
    <mergeCell ref="B58:D58"/>
    <mergeCell ref="J58:O58"/>
    <mergeCell ref="J60:O60"/>
    <mergeCell ref="J63:O63"/>
    <mergeCell ref="B24:C24"/>
    <mergeCell ref="G24:J24"/>
    <mergeCell ref="A27:N27"/>
    <mergeCell ref="B29:C29"/>
    <mergeCell ref="B32:M34"/>
    <mergeCell ref="A37:N37"/>
    <mergeCell ref="A12:B12"/>
    <mergeCell ref="D14:M14"/>
    <mergeCell ref="A18:N18"/>
    <mergeCell ref="B20:D20"/>
    <mergeCell ref="G20:J20"/>
    <mergeCell ref="B22:J22"/>
    <mergeCell ref="A1:N1"/>
    <mergeCell ref="A2:N2"/>
    <mergeCell ref="A3:N3"/>
    <mergeCell ref="A8:B8"/>
    <mergeCell ref="D8:F8"/>
    <mergeCell ref="D10:M10"/>
  </mergeCells>
  <dataValidations count="5">
    <dataValidation type="list" allowBlank="1" showInputMessage="1" showErrorMessage="1" sqref="E583 E592">
      <formula1>"Salarié(s),Mis à disposition, Voloantaire(s), Bénévole(s), /"</formula1>
    </dataValidation>
    <dataValidation type="list" allowBlank="1" showInputMessage="1" showErrorMessage="1" sqref="L50 F50 C101 F62 H50 H62 C170 C239 C308 C378 C448 C518">
      <formula1>"OUI,NON,/"</formula1>
    </dataValidation>
    <dataValidation type="list" allowBlank="1" showInputMessage="1" showErrorMessage="1" sqref="B29:C29">
      <formula1>"terminé, toujours en cours,reporté, annulé"</formula1>
    </dataValidation>
    <dataValidation type="list" allowBlank="1" showInputMessage="1" showErrorMessage="1" sqref="E39 G627 G82 H636 D583 D592 E615 C48:N48 I607:I612 E66 E72 E63 E69 E60 E58">
      <formula1>"OUI,NON"</formula1>
    </dataValidation>
    <dataValidation type="list" allowBlank="1" showInputMessage="1" showErrorMessage="1" sqref="F58 F60 F63 F66 F69 F72">
      <formula1>"Oui,Non"</formula1>
    </dataValidation>
  </dataValidations>
  <pageMargins left="0.7" right="0.7" top="0.75" bottom="0.75" header="0.3" footer="0.3"/>
  <pageSetup paperSize="9" scale="41"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38</vt:i4>
      </vt:variant>
    </vt:vector>
  </HeadingPairs>
  <TitlesOfParts>
    <vt:vector size="55" baseType="lpstr">
      <vt:lpstr>Page de garde projet</vt:lpstr>
      <vt:lpstr>Notice</vt:lpstr>
      <vt:lpstr>Pièces à joindre </vt:lpstr>
      <vt:lpstr>Fiche 3-1</vt:lpstr>
      <vt:lpstr>Fiche 3-2</vt:lpstr>
      <vt:lpstr>Fiche 6-1_2023</vt:lpstr>
      <vt:lpstr>Fiche 6-1_2024</vt:lpstr>
      <vt:lpstr>Fiche 6-1_2025</vt:lpstr>
      <vt:lpstr>Fiche 6-1_2026</vt:lpstr>
      <vt:lpstr>Fiche 6-1_2027</vt:lpstr>
      <vt:lpstr>Fiche 6-2</vt:lpstr>
      <vt:lpstr>Fiche 6-3_2023</vt:lpstr>
      <vt:lpstr>Fiche 6-3_2024</vt:lpstr>
      <vt:lpstr>Fiche 6-3_2025</vt:lpstr>
      <vt:lpstr>Fiche 6-3_2026</vt:lpstr>
      <vt:lpstr>Fiche 6-3_2027</vt:lpstr>
      <vt:lpstr>Menu déroulant</vt:lpstr>
      <vt:lpstr>Addictions</vt:lpstr>
      <vt:lpstr>Cancer</vt:lpstr>
      <vt:lpstr>Communication</vt:lpstr>
      <vt:lpstr>Education_thérapeutique_du_patient</vt:lpstr>
      <vt:lpstr>'Fiche 3-1'!Impression_des_titres</vt:lpstr>
      <vt:lpstr>Libellé2</vt:lpstr>
      <vt:lpstr>Lutte_contre_les_risques_infectieux</vt:lpstr>
      <vt:lpstr>Nutrition_et_obésité</vt:lpstr>
      <vt:lpstr>Parentalité</vt:lpstr>
      <vt:lpstr>Pilotage_régional_de_la_politique_de_santé_publique</vt:lpstr>
      <vt:lpstr>Plan_régional_santé_environnement</vt:lpstr>
      <vt:lpstr>Politiques_enfance_vulnérable</vt:lpstr>
      <vt:lpstr>Programme_regional_pour_acces_à_la_prevention_et_aux_soins</vt:lpstr>
      <vt:lpstr>Santé_des_jeunes</vt:lpstr>
      <vt:lpstr>Santé_environnement</vt:lpstr>
      <vt:lpstr>Santé_mentale</vt:lpstr>
      <vt:lpstr>Santé_sexuelle_et_vie_affective</vt:lpstr>
      <vt:lpstr>Stratégie_petite_enfance</vt:lpstr>
      <vt:lpstr>Vaccination</vt:lpstr>
      <vt:lpstr>Veille_et_sécurité_sanitaire</vt:lpstr>
      <vt:lpstr>Vieillissement</vt:lpstr>
      <vt:lpstr>Violences</vt:lpstr>
      <vt:lpstr>'Fiche 3-1'!Zone_d_impression</vt:lpstr>
      <vt:lpstr>'Fiche 3-2'!Zone_d_impression</vt:lpstr>
      <vt:lpstr>'Fiche 6-1_2023'!Zone_d_impression</vt:lpstr>
      <vt:lpstr>'Fiche 6-1_2024'!Zone_d_impression</vt:lpstr>
      <vt:lpstr>'Fiche 6-1_2025'!Zone_d_impression</vt:lpstr>
      <vt:lpstr>'Fiche 6-1_2026'!Zone_d_impression</vt:lpstr>
      <vt:lpstr>'Fiche 6-1_2027'!Zone_d_impression</vt:lpstr>
      <vt:lpstr>'Fiche 6-2'!Zone_d_impression</vt:lpstr>
      <vt:lpstr>'Fiche 6-3_2023'!Zone_d_impression</vt:lpstr>
      <vt:lpstr>'Fiche 6-3_2024'!Zone_d_impression</vt:lpstr>
      <vt:lpstr>'Fiche 6-3_2025'!Zone_d_impression</vt:lpstr>
      <vt:lpstr>'Fiche 6-3_2026'!Zone_d_impression</vt:lpstr>
      <vt:lpstr>'Fiche 6-3_2027'!Zone_d_impression</vt:lpstr>
      <vt:lpstr>Notice!Zone_d_impression</vt:lpstr>
      <vt:lpstr>'Page de garde projet'!Zone_d_impression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2021-01-28T16:24:42Z</cp:lastPrinted>
  <dcterms:created xsi:type="dcterms:W3CDTF">2017-11-21T14:44:55Z</dcterms:created>
  <dcterms:modified xsi:type="dcterms:W3CDTF">2023-04-14T06:59:24Z</dcterms:modified>
</cp:coreProperties>
</file>